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13_施設係\2023（R6）　※使う前に翌年度分をコピーすること\05_学校開放\（2024）様式\03_様式ABC\"/>
    </mc:Choice>
  </mc:AlternateContent>
  <bookViews>
    <workbookView xWindow="-15" yWindow="-15" windowWidth="15330" windowHeight="4065"/>
  </bookViews>
  <sheets>
    <sheet name="様式A（４月）" sheetId="17" r:id="rId1"/>
    <sheet name="様式B（１０月）" sheetId="19" r:id="rId2"/>
    <sheet name="様式Ｃ（３月）" sheetId="20" r:id="rId3"/>
    <sheet name="施設種別" sheetId="21" r:id="rId4"/>
  </sheets>
  <definedNames>
    <definedName name="_xlnm.Print_Area" localSheetId="0">'様式A（４月）'!$B$1:$AV$46</definedName>
    <definedName name="_xlnm.Print_Area" localSheetId="1">'様式B（１０月）'!$B$1:$AV$46</definedName>
    <definedName name="_xlnm.Print_Area" localSheetId="2">'様式Ｃ（３月）'!$B$1:$AV$46</definedName>
  </definedNames>
  <calcPr calcId="152511"/>
</workbook>
</file>

<file path=xl/calcChain.xml><?xml version="1.0" encoding="utf-8"?>
<calcChain xmlns="http://schemas.openxmlformats.org/spreadsheetml/2006/main">
  <c r="E36" i="20" l="1"/>
  <c r="E36" i="19"/>
  <c r="E36" i="17"/>
  <c r="AS19" i="19" l="1"/>
  <c r="K2" i="20" l="1"/>
  <c r="AG46" i="20" s="1"/>
  <c r="K2" i="19"/>
  <c r="E14" i="19" s="1"/>
  <c r="AG46" i="17"/>
  <c r="E14" i="20" l="1"/>
  <c r="AG46" i="19"/>
  <c r="E14" i="17"/>
  <c r="AI35" i="19" l="1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AJ35" i="17"/>
  <c r="AJ33" i="17"/>
  <c r="AJ31" i="17"/>
  <c r="AJ29" i="17"/>
  <c r="AJ27" i="17"/>
  <c r="AJ25" i="17"/>
  <c r="C46" i="19" l="1"/>
  <c r="C46" i="20"/>
  <c r="AJ35" i="19" l="1"/>
  <c r="AJ33" i="19"/>
  <c r="AJ31" i="19"/>
  <c r="AJ29" i="19"/>
  <c r="AJ27" i="19"/>
  <c r="AJ25" i="19"/>
  <c r="AT10" i="20" l="1"/>
  <c r="AQ10" i="20"/>
  <c r="AN10" i="20"/>
  <c r="AK10" i="20"/>
  <c r="AD10" i="20"/>
  <c r="AT10" i="19"/>
  <c r="AQ10" i="19"/>
  <c r="AN10" i="19"/>
  <c r="AK10" i="19"/>
  <c r="AD10" i="19"/>
  <c r="BZ4" i="17"/>
  <c r="F46" i="20" l="1"/>
  <c r="F46" i="19"/>
  <c r="G8" i="19"/>
  <c r="BV4" i="19" l="1"/>
  <c r="BW4" i="19" s="1"/>
  <c r="AN25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AL25" i="20"/>
  <c r="AN35" i="20"/>
  <c r="AL35" i="20"/>
  <c r="AN33" i="20"/>
  <c r="AL33" i="20"/>
  <c r="AN31" i="20"/>
  <c r="AL31" i="20"/>
  <c r="AN29" i="20"/>
  <c r="AL29" i="20"/>
  <c r="AN27" i="20"/>
  <c r="AL27" i="20"/>
  <c r="AJ35" i="20"/>
  <c r="AJ33" i="20"/>
  <c r="AJ31" i="20"/>
  <c r="AJ29" i="20"/>
  <c r="AJ27" i="20"/>
  <c r="AJ25" i="20"/>
  <c r="AT8" i="20"/>
  <c r="AQ8" i="20"/>
  <c r="AN8" i="20"/>
  <c r="AK8" i="20"/>
  <c r="AD8" i="20"/>
  <c r="G10" i="20"/>
  <c r="G8" i="20"/>
  <c r="AT6" i="20"/>
  <c r="AQ6" i="20"/>
  <c r="AN6" i="20"/>
  <c r="AK6" i="20"/>
  <c r="AD6" i="20"/>
  <c r="X6" i="20"/>
  <c r="W6" i="20"/>
  <c r="V6" i="20"/>
  <c r="U6" i="20"/>
  <c r="T6" i="20"/>
  <c r="S6" i="20"/>
  <c r="R6" i="20"/>
  <c r="Q6" i="20"/>
  <c r="P6" i="20"/>
  <c r="O6" i="20"/>
  <c r="AT4" i="20"/>
  <c r="AQ4" i="20"/>
  <c r="AN4" i="20"/>
  <c r="AK4" i="20"/>
  <c r="AD4" i="20"/>
  <c r="O4" i="20"/>
  <c r="G4" i="20"/>
  <c r="F14" i="20" l="1"/>
  <c r="G14" i="20" s="1"/>
  <c r="H14" i="20" s="1"/>
  <c r="I14" i="20" s="1"/>
  <c r="J14" i="20" s="1"/>
  <c r="K14" i="20" s="1"/>
  <c r="L14" i="20" s="1"/>
  <c r="M14" i="20" s="1"/>
  <c r="N14" i="20" s="1"/>
  <c r="O14" i="20" s="1"/>
  <c r="P14" i="20" s="1"/>
  <c r="Q14" i="20" s="1"/>
  <c r="R14" i="20" s="1"/>
  <c r="S14" i="20" s="1"/>
  <c r="T14" i="20" s="1"/>
  <c r="U14" i="20" s="1"/>
  <c r="V14" i="20" s="1"/>
  <c r="W14" i="20" s="1"/>
  <c r="X14" i="20" s="1"/>
  <c r="Y14" i="20" s="1"/>
  <c r="Z14" i="20" s="1"/>
  <c r="AA14" i="20" s="1"/>
  <c r="AB14" i="20" s="1"/>
  <c r="AC14" i="20" s="1"/>
  <c r="AD14" i="20" s="1"/>
  <c r="AE14" i="20" s="1"/>
  <c r="AF14" i="20" s="1"/>
  <c r="AG14" i="20" s="1"/>
  <c r="AH14" i="20" s="1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AG16" i="20" s="1"/>
  <c r="AH16" i="20" s="1"/>
  <c r="AI16" i="20" s="1"/>
  <c r="E18" i="20" s="1"/>
  <c r="F18" i="20" s="1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AD20" i="20" s="1"/>
  <c r="AE20" i="20" s="1"/>
  <c r="AF20" i="20" s="1"/>
  <c r="AG20" i="20" s="1"/>
  <c r="AH20" i="20" s="1"/>
  <c r="AI20" i="20" s="1"/>
  <c r="E22" i="20" s="1"/>
  <c r="F22" i="20" s="1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W22" i="20" s="1"/>
  <c r="X22" i="20" s="1"/>
  <c r="Y22" i="20" s="1"/>
  <c r="Z22" i="20" s="1"/>
  <c r="AA22" i="20" s="1"/>
  <c r="AB22" i="20" s="1"/>
  <c r="AC22" i="20" s="1"/>
  <c r="AD22" i="20" s="1"/>
  <c r="AE22" i="20" s="1"/>
  <c r="AF22" i="20" s="1"/>
  <c r="AG22" i="20" s="1"/>
  <c r="AH22" i="20" s="1"/>
  <c r="AI22" i="20" s="1"/>
  <c r="E24" i="20" s="1"/>
  <c r="F24" i="20" s="1"/>
  <c r="G24" i="20" s="1"/>
  <c r="H24" i="20" s="1"/>
  <c r="I24" i="20" s="1"/>
  <c r="J24" i="20" s="1"/>
  <c r="K24" i="20" s="1"/>
  <c r="L24" i="20" s="1"/>
  <c r="M24" i="20" s="1"/>
  <c r="N24" i="20" s="1"/>
  <c r="O24" i="20" s="1"/>
  <c r="P24" i="20" s="1"/>
  <c r="Q24" i="20" s="1"/>
  <c r="R24" i="20" s="1"/>
  <c r="S24" i="20" s="1"/>
  <c r="T24" i="20" s="1"/>
  <c r="U24" i="20" s="1"/>
  <c r="V24" i="20" s="1"/>
  <c r="W24" i="20" s="1"/>
  <c r="X24" i="20" s="1"/>
  <c r="Y24" i="20" s="1"/>
  <c r="Z24" i="20" s="1"/>
  <c r="AA24" i="20" s="1"/>
  <c r="AB24" i="20" s="1"/>
  <c r="AC24" i="20" s="1"/>
  <c r="AD24" i="20" s="1"/>
  <c r="AE24" i="20" s="1"/>
  <c r="AF24" i="20" s="1"/>
  <c r="AG24" i="20" s="1"/>
  <c r="AH24" i="20" s="1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AG26" i="20" s="1"/>
  <c r="AH26" i="20" s="1"/>
  <c r="AI26" i="20" s="1"/>
  <c r="E28" i="20" s="1"/>
  <c r="F28" i="20" s="1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AG28" i="20" s="1"/>
  <c r="AH28" i="20" s="1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E32" i="20" s="1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CH4" i="20"/>
  <c r="CI4" i="20" s="1"/>
  <c r="N37" i="20" s="1"/>
  <c r="AJ19" i="20"/>
  <c r="AL38" i="20"/>
  <c r="AN17" i="20"/>
  <c r="AL21" i="20"/>
  <c r="AN19" i="20"/>
  <c r="AN23" i="20"/>
  <c r="AN15" i="20"/>
  <c r="AN21" i="20"/>
  <c r="AN38" i="20"/>
  <c r="AJ38" i="20"/>
  <c r="AJ15" i="20"/>
  <c r="AL19" i="20"/>
  <c r="AJ21" i="20"/>
  <c r="AL23" i="20"/>
  <c r="AN13" i="20"/>
  <c r="AJ17" i="20"/>
  <c r="AL17" i="20"/>
  <c r="AJ23" i="20"/>
  <c r="AL15" i="20"/>
  <c r="AL13" i="20"/>
  <c r="AJ13" i="20"/>
  <c r="AL23" i="19"/>
  <c r="AJ23" i="19"/>
  <c r="AL21" i="19"/>
  <c r="AJ21" i="19"/>
  <c r="AL19" i="19"/>
  <c r="AJ19" i="19"/>
  <c r="AL17" i="19"/>
  <c r="AJ17" i="19"/>
  <c r="AL15" i="19"/>
  <c r="AJ15" i="19"/>
  <c r="AL13" i="19"/>
  <c r="AJ13" i="19"/>
  <c r="AN15" i="19"/>
  <c r="AN23" i="19"/>
  <c r="AN21" i="19"/>
  <c r="AN19" i="19"/>
  <c r="AN17" i="19"/>
  <c r="AN13" i="19"/>
  <c r="X6" i="19"/>
  <c r="W6" i="19"/>
  <c r="V6" i="19"/>
  <c r="U6" i="19"/>
  <c r="T6" i="19"/>
  <c r="S6" i="19"/>
  <c r="R6" i="19"/>
  <c r="Q6" i="19"/>
  <c r="P6" i="19"/>
  <c r="O6" i="19"/>
  <c r="AT8" i="19"/>
  <c r="AQ8" i="19"/>
  <c r="AN8" i="19"/>
  <c r="AT6" i="19"/>
  <c r="AQ6" i="19"/>
  <c r="AN6" i="19"/>
  <c r="AT4" i="19"/>
  <c r="AQ4" i="19"/>
  <c r="AN4" i="19"/>
  <c r="AK8" i="19"/>
  <c r="AK6" i="19"/>
  <c r="AK4" i="19"/>
  <c r="AD8" i="19"/>
  <c r="AD6" i="19"/>
  <c r="AD4" i="19"/>
  <c r="O4" i="19"/>
  <c r="G10" i="19"/>
  <c r="N37" i="19" s="1"/>
  <c r="G4" i="19"/>
  <c r="CA4" i="17"/>
  <c r="N37" i="17" s="1"/>
  <c r="AJ23" i="17"/>
  <c r="AJ21" i="17"/>
  <c r="AJ19" i="17"/>
  <c r="AJ17" i="17"/>
  <c r="AJ15" i="17"/>
  <c r="F14" i="17"/>
  <c r="G14" i="17" s="1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V14" i="17" s="1"/>
  <c r="W14" i="17" s="1"/>
  <c r="X14" i="17" s="1"/>
  <c r="Y14" i="17" s="1"/>
  <c r="Z14" i="17" s="1"/>
  <c r="AA14" i="17" s="1"/>
  <c r="AB14" i="17" s="1"/>
  <c r="AC14" i="17" s="1"/>
  <c r="AD14" i="17" s="1"/>
  <c r="AE14" i="17" s="1"/>
  <c r="AF14" i="17" s="1"/>
  <c r="AG14" i="17" s="1"/>
  <c r="AH14" i="17" s="1"/>
  <c r="E16" i="17" s="1"/>
  <c r="F16" i="17" s="1"/>
  <c r="G16" i="17" s="1"/>
  <c r="H16" i="17" s="1"/>
  <c r="I16" i="17" s="1"/>
  <c r="J16" i="17" s="1"/>
  <c r="K16" i="17" s="1"/>
  <c r="L16" i="17" s="1"/>
  <c r="M16" i="17" s="1"/>
  <c r="N16" i="17" s="1"/>
  <c r="O16" i="17" s="1"/>
  <c r="P16" i="17" s="1"/>
  <c r="Q16" i="17" s="1"/>
  <c r="R16" i="17" s="1"/>
  <c r="S16" i="17" s="1"/>
  <c r="T16" i="17" s="1"/>
  <c r="U16" i="17" s="1"/>
  <c r="V16" i="17" s="1"/>
  <c r="W16" i="17" s="1"/>
  <c r="X16" i="17" s="1"/>
  <c r="Y16" i="17" s="1"/>
  <c r="Z16" i="17" s="1"/>
  <c r="AA16" i="17" s="1"/>
  <c r="AB16" i="17" s="1"/>
  <c r="AC16" i="17" s="1"/>
  <c r="AD16" i="17" s="1"/>
  <c r="AE16" i="17" s="1"/>
  <c r="AF16" i="17" s="1"/>
  <c r="AG16" i="17" s="1"/>
  <c r="AH16" i="17" s="1"/>
  <c r="AI16" i="17" s="1"/>
  <c r="E18" i="17" s="1"/>
  <c r="F18" i="17" s="1"/>
  <c r="G18" i="17" s="1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  <c r="AF18" i="17" s="1"/>
  <c r="AG18" i="17" s="1"/>
  <c r="AH18" i="17" s="1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AE20" i="17" s="1"/>
  <c r="AF20" i="17" s="1"/>
  <c r="AG20" i="17" s="1"/>
  <c r="AH20" i="17" s="1"/>
  <c r="AI20" i="17" s="1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AB22" i="17" s="1"/>
  <c r="AC22" i="17" s="1"/>
  <c r="AD22" i="17" s="1"/>
  <c r="AE22" i="17" s="1"/>
  <c r="AF22" i="17" s="1"/>
  <c r="AG22" i="17" s="1"/>
  <c r="AH22" i="17" s="1"/>
  <c r="AI22" i="17" s="1"/>
  <c r="E24" i="17" s="1"/>
  <c r="F24" i="17" s="1"/>
  <c r="G24" i="17" s="1"/>
  <c r="H24" i="17" s="1"/>
  <c r="I24" i="17" s="1"/>
  <c r="J24" i="17" s="1"/>
  <c r="K24" i="17" s="1"/>
  <c r="L24" i="17" s="1"/>
  <c r="M24" i="17" s="1"/>
  <c r="N24" i="17" s="1"/>
  <c r="O24" i="17" s="1"/>
  <c r="P24" i="17" s="1"/>
  <c r="Q24" i="17" s="1"/>
  <c r="R24" i="17" s="1"/>
  <c r="S24" i="17" s="1"/>
  <c r="T24" i="17" s="1"/>
  <c r="U24" i="17" s="1"/>
  <c r="V24" i="17" s="1"/>
  <c r="W24" i="17" s="1"/>
  <c r="X24" i="17" s="1"/>
  <c r="Y24" i="17" s="1"/>
  <c r="Z24" i="17" s="1"/>
  <c r="AA24" i="17" s="1"/>
  <c r="AB24" i="17" s="1"/>
  <c r="AC24" i="17" s="1"/>
  <c r="AD24" i="17" s="1"/>
  <c r="AE24" i="17" s="1"/>
  <c r="AF24" i="17" s="1"/>
  <c r="AG24" i="17" s="1"/>
  <c r="AH24" i="17" s="1"/>
  <c r="E26" i="17" s="1"/>
  <c r="F26" i="17" s="1"/>
  <c r="G26" i="17" s="1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U26" i="17" s="1"/>
  <c r="V26" i="17" s="1"/>
  <c r="W26" i="17" s="1"/>
  <c r="X26" i="17" s="1"/>
  <c r="Y26" i="17" s="1"/>
  <c r="Z26" i="17" s="1"/>
  <c r="AA26" i="17" s="1"/>
  <c r="AB26" i="17" s="1"/>
  <c r="AC26" i="17" s="1"/>
  <c r="AD26" i="17" s="1"/>
  <c r="AE26" i="17" s="1"/>
  <c r="AF26" i="17" s="1"/>
  <c r="AG26" i="17" s="1"/>
  <c r="AH26" i="17" s="1"/>
  <c r="AI26" i="17" s="1"/>
  <c r="E28" i="17" s="1"/>
  <c r="F28" i="17" s="1"/>
  <c r="G28" i="17" s="1"/>
  <c r="H28" i="17" s="1"/>
  <c r="I28" i="17" s="1"/>
  <c r="J28" i="17" s="1"/>
  <c r="K28" i="17" s="1"/>
  <c r="L28" i="17" s="1"/>
  <c r="M28" i="17" s="1"/>
  <c r="N28" i="17" s="1"/>
  <c r="O28" i="17" s="1"/>
  <c r="P28" i="17" s="1"/>
  <c r="Q28" i="17" s="1"/>
  <c r="R28" i="17" s="1"/>
  <c r="S28" i="17" s="1"/>
  <c r="T28" i="17" s="1"/>
  <c r="U28" i="17" s="1"/>
  <c r="V28" i="17" s="1"/>
  <c r="W28" i="17" s="1"/>
  <c r="X28" i="17" s="1"/>
  <c r="Y28" i="17" s="1"/>
  <c r="Z28" i="17" s="1"/>
  <c r="AA28" i="17" s="1"/>
  <c r="AB28" i="17" s="1"/>
  <c r="AC28" i="17" s="1"/>
  <c r="AD28" i="17" s="1"/>
  <c r="AE28" i="17" s="1"/>
  <c r="AF28" i="17" s="1"/>
  <c r="AG28" i="17" s="1"/>
  <c r="AH28" i="17" s="1"/>
  <c r="E30" i="17" s="1"/>
  <c r="F30" i="17" s="1"/>
  <c r="G30" i="17" s="1"/>
  <c r="H30" i="17" s="1"/>
  <c r="I30" i="17" s="1"/>
  <c r="J30" i="17" s="1"/>
  <c r="K30" i="17" s="1"/>
  <c r="L30" i="17" s="1"/>
  <c r="M30" i="17" s="1"/>
  <c r="N30" i="17" s="1"/>
  <c r="O30" i="17" s="1"/>
  <c r="P30" i="17" s="1"/>
  <c r="Q30" i="17" s="1"/>
  <c r="R30" i="17" s="1"/>
  <c r="S30" i="17" s="1"/>
  <c r="T30" i="17" s="1"/>
  <c r="U30" i="17" s="1"/>
  <c r="V30" i="17" s="1"/>
  <c r="W30" i="17" s="1"/>
  <c r="X30" i="17" s="1"/>
  <c r="Y30" i="17" s="1"/>
  <c r="Z30" i="17" s="1"/>
  <c r="AA30" i="17" s="1"/>
  <c r="AB30" i="17" s="1"/>
  <c r="AC30" i="17" s="1"/>
  <c r="AD30" i="17" s="1"/>
  <c r="AE30" i="17" s="1"/>
  <c r="AF30" i="17" s="1"/>
  <c r="AG30" i="17" s="1"/>
  <c r="AH30" i="17" s="1"/>
  <c r="AI30" i="17" s="1"/>
  <c r="E32" i="17" s="1"/>
  <c r="F32" i="17" s="1"/>
  <c r="G32" i="17" s="1"/>
  <c r="H32" i="17" s="1"/>
  <c r="I32" i="17" s="1"/>
  <c r="J32" i="17" s="1"/>
  <c r="K32" i="17" s="1"/>
  <c r="L32" i="17" s="1"/>
  <c r="M32" i="17" s="1"/>
  <c r="N32" i="17" s="1"/>
  <c r="O32" i="17" s="1"/>
  <c r="P32" i="17" s="1"/>
  <c r="Q32" i="17" s="1"/>
  <c r="R32" i="17" s="1"/>
  <c r="S32" i="17" s="1"/>
  <c r="T32" i="17" s="1"/>
  <c r="U32" i="17" s="1"/>
  <c r="V32" i="17" s="1"/>
  <c r="W32" i="17" s="1"/>
  <c r="X32" i="17" s="1"/>
  <c r="Y32" i="17" s="1"/>
  <c r="Z32" i="17" s="1"/>
  <c r="AA32" i="17" s="1"/>
  <c r="AB32" i="17" s="1"/>
  <c r="AC32" i="17" s="1"/>
  <c r="AD32" i="17" s="1"/>
  <c r="AE32" i="17" s="1"/>
  <c r="AF32" i="17" s="1"/>
  <c r="AG32" i="17" s="1"/>
  <c r="AH32" i="17" s="1"/>
  <c r="AI32" i="17" s="1"/>
  <c r="E34" i="17" s="1"/>
  <c r="F34" i="17" s="1"/>
  <c r="G34" i="17" s="1"/>
  <c r="H34" i="17" s="1"/>
  <c r="I34" i="17" s="1"/>
  <c r="J34" i="17" s="1"/>
  <c r="K34" i="17" s="1"/>
  <c r="L34" i="17" s="1"/>
  <c r="M34" i="17" s="1"/>
  <c r="N34" i="17" s="1"/>
  <c r="O34" i="17" s="1"/>
  <c r="P34" i="17" s="1"/>
  <c r="Q34" i="17" s="1"/>
  <c r="R34" i="17" s="1"/>
  <c r="S34" i="17" s="1"/>
  <c r="T34" i="17" s="1"/>
  <c r="U34" i="17" s="1"/>
  <c r="V34" i="17" s="1"/>
  <c r="W34" i="17" s="1"/>
  <c r="X34" i="17" s="1"/>
  <c r="Y34" i="17" s="1"/>
  <c r="Z34" i="17" s="1"/>
  <c r="AA34" i="17" s="1"/>
  <c r="AB34" i="17" s="1"/>
  <c r="AC34" i="17" s="1"/>
  <c r="AD34" i="17" s="1"/>
  <c r="AE34" i="17" s="1"/>
  <c r="AF34" i="17" s="1"/>
  <c r="AJ13" i="17"/>
  <c r="F36" i="17" l="1"/>
  <c r="G36" i="17" s="1"/>
  <c r="H36" i="17" s="1"/>
  <c r="I36" i="17" s="1"/>
  <c r="J36" i="17" s="1"/>
  <c r="K36" i="17" s="1"/>
  <c r="L36" i="17" s="1"/>
  <c r="M36" i="17" s="1"/>
  <c r="N36" i="17" s="1"/>
  <c r="O36" i="17" s="1"/>
  <c r="P36" i="17" s="1"/>
  <c r="Q36" i="17" s="1"/>
  <c r="R36" i="17" s="1"/>
  <c r="S36" i="17" s="1"/>
  <c r="T36" i="17" s="1"/>
  <c r="U36" i="17" s="1"/>
  <c r="V36" i="17" s="1"/>
  <c r="W36" i="17" s="1"/>
  <c r="X36" i="17" s="1"/>
  <c r="Y36" i="17" s="1"/>
  <c r="Z36" i="17" s="1"/>
  <c r="AA36" i="17" s="1"/>
  <c r="AB36" i="17" s="1"/>
  <c r="AC36" i="17" s="1"/>
  <c r="AD36" i="17" s="1"/>
  <c r="AE36" i="17" s="1"/>
  <c r="AF36" i="17" s="1"/>
  <c r="AG36" i="17" s="1"/>
  <c r="AH36" i="17" s="1"/>
  <c r="AI36" i="17" s="1"/>
  <c r="F36" i="20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AG36" i="20" s="1"/>
  <c r="AH36" i="20" s="1"/>
  <c r="AI36" i="20" s="1"/>
  <c r="F14" i="19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4" i="19" s="1"/>
  <c r="S14" i="19" s="1"/>
  <c r="T14" i="19" s="1"/>
  <c r="U14" i="19" s="1"/>
  <c r="V14" i="19" s="1"/>
  <c r="W14" i="19" s="1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E16" i="19" s="1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E18" i="19" s="1"/>
  <c r="F18" i="19" s="1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S18" i="19" s="1"/>
  <c r="T18" i="19" s="1"/>
  <c r="U18" i="19" s="1"/>
  <c r="V18" i="19" s="1"/>
  <c r="W18" i="19" s="1"/>
  <c r="X18" i="19" s="1"/>
  <c r="Y18" i="19" s="1"/>
  <c r="Z18" i="19" s="1"/>
  <c r="AA18" i="19" s="1"/>
  <c r="AB18" i="19" s="1"/>
  <c r="AC18" i="19" s="1"/>
  <c r="AD18" i="19" s="1"/>
  <c r="AE18" i="19" s="1"/>
  <c r="AF18" i="19" s="1"/>
  <c r="AG18" i="19" s="1"/>
  <c r="AH18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AE20" i="19" s="1"/>
  <c r="AF20" i="19" s="1"/>
  <c r="AG20" i="19" s="1"/>
  <c r="AH20" i="19" s="1"/>
  <c r="AI20" i="19" s="1"/>
  <c r="E22" i="19" s="1"/>
  <c r="F22" i="19" s="1"/>
  <c r="G22" i="19" s="1"/>
  <c r="H22" i="19" s="1"/>
  <c r="I22" i="19" s="1"/>
  <c r="J22" i="19" s="1"/>
  <c r="K22" i="19" s="1"/>
  <c r="L22" i="19" s="1"/>
  <c r="M22" i="19" s="1"/>
  <c r="N22" i="19" s="1"/>
  <c r="O22" i="19" s="1"/>
  <c r="P22" i="19" s="1"/>
  <c r="Q22" i="19" s="1"/>
  <c r="R22" i="19" s="1"/>
  <c r="S22" i="19" s="1"/>
  <c r="T22" i="19" s="1"/>
  <c r="U22" i="19" s="1"/>
  <c r="V22" i="19" s="1"/>
  <c r="W22" i="19" s="1"/>
  <c r="X22" i="19" s="1"/>
  <c r="Y22" i="19" s="1"/>
  <c r="Z22" i="19" s="1"/>
  <c r="AA22" i="19" s="1"/>
  <c r="AB22" i="19" s="1"/>
  <c r="AC22" i="19" s="1"/>
  <c r="AD22" i="19" s="1"/>
  <c r="AE22" i="19" s="1"/>
  <c r="AF22" i="19" s="1"/>
  <c r="AG22" i="19" s="1"/>
  <c r="AH22" i="19" s="1"/>
  <c r="AI22" i="19" s="1"/>
  <c r="E24" i="19" s="1"/>
  <c r="F24" i="19" s="1"/>
  <c r="G24" i="19" s="1"/>
  <c r="H24" i="19" s="1"/>
  <c r="I24" i="19" s="1"/>
  <c r="J24" i="19" s="1"/>
  <c r="K24" i="19" s="1"/>
  <c r="L24" i="19" s="1"/>
  <c r="M24" i="19" s="1"/>
  <c r="N24" i="19" s="1"/>
  <c r="O24" i="19" s="1"/>
  <c r="P24" i="19" s="1"/>
  <c r="Q24" i="19" s="1"/>
  <c r="R24" i="19" s="1"/>
  <c r="S24" i="19" s="1"/>
  <c r="T24" i="19" s="1"/>
  <c r="U24" i="19" s="1"/>
  <c r="V24" i="19" s="1"/>
  <c r="W24" i="19" s="1"/>
  <c r="X24" i="19" s="1"/>
  <c r="Y24" i="19" s="1"/>
  <c r="Z24" i="19" s="1"/>
  <c r="AA24" i="19" s="1"/>
  <c r="AB24" i="19" s="1"/>
  <c r="AC24" i="19" s="1"/>
  <c r="AD24" i="19" s="1"/>
  <c r="AE24" i="19" s="1"/>
  <c r="AF24" i="19" s="1"/>
  <c r="AG24" i="19" s="1"/>
  <c r="AH24" i="19" s="1"/>
  <c r="E26" i="19" s="1"/>
  <c r="F26" i="19" s="1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Q26" i="19" s="1"/>
  <c r="R26" i="19" s="1"/>
  <c r="S26" i="19" s="1"/>
  <c r="T26" i="19" s="1"/>
  <c r="U26" i="19" s="1"/>
  <c r="V26" i="19" s="1"/>
  <c r="W26" i="19" s="1"/>
  <c r="X26" i="19" s="1"/>
  <c r="Y26" i="19" s="1"/>
  <c r="Z26" i="19" s="1"/>
  <c r="AA26" i="19" s="1"/>
  <c r="AB26" i="19" s="1"/>
  <c r="AC26" i="19" s="1"/>
  <c r="AD26" i="19" s="1"/>
  <c r="AE26" i="19" s="1"/>
  <c r="AF26" i="19" s="1"/>
  <c r="AG26" i="19" s="1"/>
  <c r="AH26" i="19" s="1"/>
  <c r="AI26" i="19" s="1"/>
  <c r="E28" i="19" s="1"/>
  <c r="F28" i="19" s="1"/>
  <c r="G28" i="19" s="1"/>
  <c r="H28" i="19" s="1"/>
  <c r="I28" i="19" s="1"/>
  <c r="J28" i="19" s="1"/>
  <c r="K28" i="19" s="1"/>
  <c r="L28" i="19" s="1"/>
  <c r="M28" i="19" s="1"/>
  <c r="N28" i="19" s="1"/>
  <c r="O28" i="19" s="1"/>
  <c r="P28" i="19" s="1"/>
  <c r="Q28" i="19" s="1"/>
  <c r="R28" i="19" s="1"/>
  <c r="S28" i="19" s="1"/>
  <c r="T28" i="19" s="1"/>
  <c r="U28" i="19" s="1"/>
  <c r="V28" i="19" s="1"/>
  <c r="W28" i="19" s="1"/>
  <c r="X28" i="19" s="1"/>
  <c r="Y28" i="19" s="1"/>
  <c r="Z28" i="19" s="1"/>
  <c r="AA28" i="19" s="1"/>
  <c r="AB28" i="19" s="1"/>
  <c r="AC28" i="19" s="1"/>
  <c r="AD28" i="19" s="1"/>
  <c r="AE28" i="19" s="1"/>
  <c r="AF28" i="19" s="1"/>
  <c r="AG28" i="19" s="1"/>
  <c r="AH28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O30" i="19" s="1"/>
  <c r="P30" i="19" s="1"/>
  <c r="Q30" i="19" s="1"/>
  <c r="R30" i="19" s="1"/>
  <c r="S30" i="19" s="1"/>
  <c r="T30" i="19" s="1"/>
  <c r="U30" i="19" s="1"/>
  <c r="V30" i="19" s="1"/>
  <c r="W30" i="19" s="1"/>
  <c r="X30" i="19" s="1"/>
  <c r="Y30" i="19" s="1"/>
  <c r="Z30" i="19" s="1"/>
  <c r="AA30" i="19" s="1"/>
  <c r="AB30" i="19" s="1"/>
  <c r="AC30" i="19" s="1"/>
  <c r="AD30" i="19" s="1"/>
  <c r="AE30" i="19" s="1"/>
  <c r="AF30" i="19" s="1"/>
  <c r="AG30" i="19" s="1"/>
  <c r="AH30" i="19" s="1"/>
  <c r="AI30" i="19" s="1"/>
  <c r="E32" i="19" s="1"/>
  <c r="F32" i="19" s="1"/>
  <c r="G32" i="19" s="1"/>
  <c r="H32" i="19" s="1"/>
  <c r="I32" i="19" s="1"/>
  <c r="J32" i="19" s="1"/>
  <c r="K32" i="19" s="1"/>
  <c r="L32" i="19" s="1"/>
  <c r="M32" i="19" s="1"/>
  <c r="N32" i="19" s="1"/>
  <c r="O32" i="19" s="1"/>
  <c r="P32" i="19" s="1"/>
  <c r="Q32" i="19" s="1"/>
  <c r="R32" i="19" s="1"/>
  <c r="S32" i="19" s="1"/>
  <c r="T32" i="19" s="1"/>
  <c r="U32" i="19" s="1"/>
  <c r="V32" i="19" s="1"/>
  <c r="W32" i="19" s="1"/>
  <c r="X32" i="19" s="1"/>
  <c r="Y32" i="19" s="1"/>
  <c r="Z32" i="19" s="1"/>
  <c r="AA32" i="19" s="1"/>
  <c r="AB32" i="19" s="1"/>
  <c r="AC32" i="19" s="1"/>
  <c r="AD32" i="19" s="1"/>
  <c r="AE32" i="19" s="1"/>
  <c r="AF32" i="19" s="1"/>
  <c r="AG32" i="19" s="1"/>
  <c r="AH32" i="19" s="1"/>
  <c r="AI32" i="19" s="1"/>
  <c r="E34" i="19" s="1"/>
  <c r="F34" i="19" s="1"/>
  <c r="G34" i="19" s="1"/>
  <c r="H34" i="19" s="1"/>
  <c r="I34" i="19" s="1"/>
  <c r="J34" i="19" s="1"/>
  <c r="K34" i="19" s="1"/>
  <c r="L34" i="19" s="1"/>
  <c r="M34" i="19" s="1"/>
  <c r="N34" i="19" s="1"/>
  <c r="O34" i="19" s="1"/>
  <c r="P34" i="19" s="1"/>
  <c r="Q34" i="19" s="1"/>
  <c r="R34" i="19" s="1"/>
  <c r="S34" i="19" s="1"/>
  <c r="T34" i="19" s="1"/>
  <c r="U34" i="19" s="1"/>
  <c r="V34" i="19" s="1"/>
  <c r="W34" i="19" s="1"/>
  <c r="X34" i="19" s="1"/>
  <c r="Y34" i="19" s="1"/>
  <c r="Z34" i="19" s="1"/>
  <c r="AA34" i="19" s="1"/>
  <c r="AB34" i="19" s="1"/>
  <c r="AC34" i="19" s="1"/>
  <c r="AD34" i="19" s="1"/>
  <c r="AE34" i="19" s="1"/>
  <c r="AF34" i="19" s="1"/>
  <c r="AJ37" i="17"/>
  <c r="AJ37" i="20"/>
  <c r="AJ39" i="20" s="1"/>
  <c r="AN37" i="20"/>
  <c r="AL37" i="20"/>
  <c r="AL39" i="20" s="1"/>
  <c r="AJ37" i="19"/>
  <c r="AL37" i="19"/>
  <c r="AN37" i="19"/>
  <c r="AQ19" i="19" s="1"/>
  <c r="AJ38" i="19"/>
  <c r="F36" i="19" l="1"/>
  <c r="G36" i="19" s="1"/>
  <c r="H36" i="19" s="1"/>
  <c r="I36" i="19" s="1"/>
  <c r="J36" i="19" s="1"/>
  <c r="K36" i="19" s="1"/>
  <c r="L36" i="19" s="1"/>
  <c r="M36" i="19" s="1"/>
  <c r="N36" i="19" s="1"/>
  <c r="O36" i="19" s="1"/>
  <c r="P36" i="19" s="1"/>
  <c r="Q36" i="19" s="1"/>
  <c r="R36" i="19" s="1"/>
  <c r="S36" i="19" s="1"/>
  <c r="T36" i="19" s="1"/>
  <c r="U36" i="19" s="1"/>
  <c r="V36" i="19" s="1"/>
  <c r="W36" i="19" s="1"/>
  <c r="X36" i="19" s="1"/>
  <c r="Y36" i="19" s="1"/>
  <c r="Z36" i="19" s="1"/>
  <c r="AA36" i="19" s="1"/>
  <c r="AB36" i="19" s="1"/>
  <c r="AC36" i="19" s="1"/>
  <c r="AD36" i="19" s="1"/>
  <c r="AE36" i="19" s="1"/>
  <c r="AF36" i="19" s="1"/>
  <c r="AG36" i="19" s="1"/>
  <c r="AH36" i="19" s="1"/>
  <c r="AI36" i="19" s="1"/>
  <c r="AN39" i="20"/>
  <c r="AQ19" i="20" s="1"/>
  <c r="AS19" i="20" s="1"/>
  <c r="AQ15" i="17"/>
  <c r="AS15" i="17" l="1"/>
  <c r="AS15" i="20" s="1"/>
  <c r="AS23" i="20" s="1"/>
  <c r="AQ15" i="20"/>
  <c r="AQ15" i="19"/>
  <c r="AS15" i="19" l="1"/>
</calcChain>
</file>

<file path=xl/sharedStrings.xml><?xml version="1.0" encoding="utf-8"?>
<sst xmlns="http://schemas.openxmlformats.org/spreadsheetml/2006/main" count="271" uniqueCount="112">
  <si>
    <t>利用月日</t>
    <rPh sb="0" eb="2">
      <t>リヨウ</t>
    </rPh>
    <rPh sb="2" eb="4">
      <t>ツキヒ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</si>
  <si>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</si>
  <si>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</si>
  <si>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</si>
  <si>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</si>
  <si>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</si>
  <si>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</si>
  <si>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</si>
  <si>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</si>
  <si>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</si>
  <si>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</si>
  <si>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</si>
  <si>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</si>
  <si>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円</t>
    <rPh sb="0" eb="1">
      <t>エン</t>
    </rPh>
    <phoneticPr fontId="2"/>
  </si>
  <si>
    <t>【注意】</t>
    <rPh sb="1" eb="3">
      <t>チュウイ</t>
    </rPh>
    <phoneticPr fontId="2"/>
  </si>
  <si>
    <t>：</t>
    <phoneticPr fontId="2"/>
  </si>
  <si>
    <t>～</t>
    <phoneticPr fontId="2"/>
  </si>
  <si>
    <t>使用する曜日</t>
    <rPh sb="0" eb="2">
      <t>シヨウ</t>
    </rPh>
    <rPh sb="4" eb="6">
      <t>ヨウビ</t>
    </rPh>
    <phoneticPr fontId="2"/>
  </si>
  <si>
    <t>（</t>
    <phoneticPr fontId="2"/>
  </si>
  <si>
    <t>）</t>
    <phoneticPr fontId="2"/>
  </si>
  <si>
    <t>○</t>
    <phoneticPr fontId="2"/>
  </si>
  <si>
    <t>）年度</t>
    <rPh sb="1" eb="3">
      <t>ネンド</t>
    </rPh>
    <phoneticPr fontId="2"/>
  </si>
  <si>
    <t>：</t>
    <phoneticPr fontId="2"/>
  </si>
  <si>
    <t>9月</t>
    <phoneticPr fontId="2"/>
  </si>
  <si>
    <t>11月</t>
    <phoneticPr fontId="2"/>
  </si>
  <si>
    <t>10月</t>
    <phoneticPr fontId="2"/>
  </si>
  <si>
    <t>2月</t>
    <phoneticPr fontId="2"/>
  </si>
  <si>
    <t>3月</t>
    <phoneticPr fontId="2"/>
  </si>
  <si>
    <t>：</t>
    <phoneticPr fontId="2"/>
  </si>
  <si>
    <t>利用
人数</t>
    <rPh sb="0" eb="2">
      <t>リヨウ</t>
    </rPh>
    <rPh sb="3" eb="5">
      <t>ニンズウ</t>
    </rPh>
    <phoneticPr fontId="2"/>
  </si>
  <si>
    <t>利用
日数</t>
    <rPh sb="0" eb="2">
      <t>リヨウ</t>
    </rPh>
    <rPh sb="3" eb="5">
      <t>ニッスウ</t>
    </rPh>
    <phoneticPr fontId="2"/>
  </si>
  <si>
    <t>　登録番号 （</t>
    <phoneticPr fontId="2"/>
  </si>
  <si>
    <t>使用団体名（</t>
    <phoneticPr fontId="2"/>
  </si>
  <si>
    <t>)</t>
    <phoneticPr fontId="2"/>
  </si>
  <si>
    <t>使用時間帯</t>
    <rPh sb="0" eb="2">
      <t>シヨウ</t>
    </rPh>
    <rPh sb="2" eb="4">
      <t>ジカン</t>
    </rPh>
    <rPh sb="4" eb="5">
      <t>タイ</t>
    </rPh>
    <phoneticPr fontId="2"/>
  </si>
  <si>
    <t>　登録番号 （</t>
    <phoneticPr fontId="2"/>
  </si>
  <si>
    <t>団体種別 （</t>
    <rPh sb="0" eb="2">
      <t>ダンタイ</t>
    </rPh>
    <rPh sb="2" eb="4">
      <t>シュベツ</t>
    </rPh>
    <phoneticPr fontId="2"/>
  </si>
  <si>
    <t>○</t>
    <phoneticPr fontId="2"/>
  </si>
  <si>
    <t>責任者/管理指導員</t>
    <rPh sb="0" eb="2">
      <t>セキニン</t>
    </rPh>
    <rPh sb="4" eb="6">
      <t>カンリ</t>
    </rPh>
    <rPh sb="6" eb="9">
      <t>シドウイン</t>
    </rPh>
    <phoneticPr fontId="2"/>
  </si>
  <si>
    <t>(</t>
    <phoneticPr fontId="2"/>
  </si>
  <si>
    <t>料金
発生
日数</t>
    <rPh sb="0" eb="2">
      <t>リョウキン</t>
    </rPh>
    <rPh sb="3" eb="5">
      <t>ハッセイ</t>
    </rPh>
    <rPh sb="6" eb="8">
      <t>ニッスウ</t>
    </rPh>
    <phoneticPr fontId="2"/>
  </si>
  <si>
    <t>前期（実績）</t>
    <rPh sb="0" eb="2">
      <t>ゼンキ</t>
    </rPh>
    <rPh sb="3" eb="5">
      <t>ジッセキ</t>
    </rPh>
    <phoneticPr fontId="2"/>
  </si>
  <si>
    <t>後期（予定）</t>
    <rPh sb="0" eb="2">
      <t>コウキ</t>
    </rPh>
    <rPh sb="3" eb="5">
      <t>ヨテイ</t>
    </rPh>
    <phoneticPr fontId="2"/>
  </si>
  <si>
    <t>前期使用実績</t>
    <rPh sb="0" eb="2">
      <t>ゼンキ</t>
    </rPh>
    <rPh sb="2" eb="4">
      <t>シヨウ</t>
    </rPh>
    <rPh sb="4" eb="6">
      <t>ジッセキ</t>
    </rPh>
    <phoneticPr fontId="2"/>
  </si>
  <si>
    <t>②この資料は使用料算出資料となるため、正確に記入ください。</t>
    <rPh sb="3" eb="5">
      <t>シリョウ</t>
    </rPh>
    <rPh sb="6" eb="9">
      <t>シヨウリョウ</t>
    </rPh>
    <rPh sb="9" eb="11">
      <t>サンシュツ</t>
    </rPh>
    <rPh sb="11" eb="13">
      <t>シリョウ</t>
    </rPh>
    <rPh sb="19" eb="21">
      <t>セイカク</t>
    </rPh>
    <rPh sb="22" eb="24">
      <t>キニュウ</t>
    </rPh>
    <phoneticPr fontId="2"/>
  </si>
  <si>
    <r>
      <rPr>
        <sz val="12"/>
        <color rgb="FFFF0000"/>
        <rFont val="HG丸ｺﾞｼｯｸM-PRO"/>
        <family val="3"/>
        <charset val="128"/>
      </rPr>
      <t>①</t>
    </r>
    <r>
      <rPr>
        <b/>
        <sz val="12"/>
        <color rgb="FFFF0000"/>
        <rFont val="HG丸ｺﾞｼｯｸM-PRO"/>
        <family val="3"/>
        <charset val="128"/>
      </rPr>
      <t>使用料の返還は、学校行事・天災・事故等不可抗力により使用できなかった場合と３日前までのキャンセル連絡があった場合に限ります。</t>
    </r>
    <phoneticPr fontId="2"/>
  </si>
  <si>
    <t>③この資料は運営委員会に提出してください。</t>
    <phoneticPr fontId="2"/>
  </si>
  <si>
    <t>後期（実績）</t>
    <rPh sb="0" eb="2">
      <t>コウキ</t>
    </rPh>
    <rPh sb="3" eb="5">
      <t>ジッセキ</t>
    </rPh>
    <phoneticPr fontId="2"/>
  </si>
  <si>
    <t>差引金額</t>
    <rPh sb="0" eb="2">
      <t>サシヒキ</t>
    </rPh>
    <rPh sb="2" eb="3">
      <t>キン</t>
    </rPh>
    <rPh sb="3" eb="4">
      <t>ガク</t>
    </rPh>
    <phoneticPr fontId="2"/>
  </si>
  <si>
    <t>※差引金額が
プラスの場合は返金
マイナスの場合は支払
が生じます。</t>
    <rPh sb="1" eb="3">
      <t>サシヒキ</t>
    </rPh>
    <rPh sb="3" eb="5">
      <t>キンガク</t>
    </rPh>
    <rPh sb="22" eb="24">
      <t>バアイ</t>
    </rPh>
    <rPh sb="25" eb="27">
      <t>シハラ</t>
    </rPh>
    <rPh sb="29" eb="30">
      <t>ショウ</t>
    </rPh>
    <phoneticPr fontId="2"/>
  </si>
  <si>
    <t>↑</t>
    <phoneticPr fontId="2"/>
  </si>
  <si>
    <t>　金額が空白の場合は、「団体種別」「使用施設」のどちらか又は両方が未入力となっていますので、ご入力ください。</t>
    <rPh sb="1" eb="3">
      <t>キンガク</t>
    </rPh>
    <rPh sb="4" eb="6">
      <t>クウハク</t>
    </rPh>
    <rPh sb="7" eb="9">
      <t>バアイ</t>
    </rPh>
    <rPh sb="12" eb="14">
      <t>ダンタイ</t>
    </rPh>
    <rPh sb="14" eb="16">
      <t>シュベツ</t>
    </rPh>
    <rPh sb="18" eb="20">
      <t>シヨウ</t>
    </rPh>
    <rPh sb="20" eb="22">
      <t>シセツ</t>
    </rPh>
    <rPh sb="28" eb="29">
      <t>マタ</t>
    </rPh>
    <rPh sb="30" eb="32">
      <t>リョウホウ</t>
    </rPh>
    <rPh sb="33" eb="36">
      <t>ミニュウリョク</t>
    </rPh>
    <rPh sb="47" eb="49">
      <t>ニュウリョク</t>
    </rPh>
    <phoneticPr fontId="2"/>
  </si>
  <si>
    <t>合計</t>
    <rPh sb="0" eb="2">
      <t>ゴウケイ</t>
    </rPh>
    <phoneticPr fontId="2"/>
  </si>
  <si>
    <r>
      <t>①</t>
    </r>
    <r>
      <rPr>
        <sz val="12"/>
        <color rgb="FFFF0000"/>
        <rFont val="HG丸ｺﾞｼｯｸM-PRO"/>
        <family val="3"/>
        <charset val="128"/>
      </rPr>
      <t>使用料の返還は、学校行事・天災・事故等不可抗力により使用できなかった場合と３日前までのキャンセル連絡があった場合に限ります。</t>
    </r>
    <phoneticPr fontId="2"/>
  </si>
  <si>
    <t>　　　　の部分を入力（記入）してください。</t>
    <rPh sb="5" eb="7">
      <t>ブブン</t>
    </rPh>
    <rPh sb="8" eb="10">
      <t>ニュウリョク</t>
    </rPh>
    <rPh sb="11" eb="13">
      <t>キニュウ</t>
    </rPh>
    <phoneticPr fontId="2"/>
  </si>
  <si>
    <t>体育館１面（照明あり）</t>
  </si>
  <si>
    <t>施設</t>
    <rPh sb="0" eb="2">
      <t>シセツ</t>
    </rPh>
    <phoneticPr fontId="2"/>
  </si>
  <si>
    <t>利用料</t>
    <rPh sb="0" eb="2">
      <t>リヨウ</t>
    </rPh>
    <rPh sb="2" eb="3">
      <t>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</si>
  <si>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</si>
  <si>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</si>
  <si>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体育館２面（照明あり）</t>
  </si>
  <si>
    <t>体育館１面（照明なし）</t>
  </si>
  <si>
    <t>体育館２面（照明なし）</t>
  </si>
  <si>
    <t>明倫小、有緝小</t>
    <rPh sb="0" eb="2">
      <t>メイリン</t>
    </rPh>
    <rPh sb="2" eb="3">
      <t>ショウ</t>
    </rPh>
    <rPh sb="4" eb="6">
      <t>ユウシュウ</t>
    </rPh>
    <rPh sb="6" eb="7">
      <t>ショウ</t>
    </rPh>
    <phoneticPr fontId="2"/>
  </si>
  <si>
    <t>サブ体育館（照明あり）</t>
  </si>
  <si>
    <t>サブ体育館（照明なし）</t>
  </si>
  <si>
    <t>運動場（照明なし）</t>
  </si>
  <si>
    <t>テニスコート</t>
  </si>
  <si>
    <t>小俣中、御薗中</t>
    <rPh sb="0" eb="2">
      <t>オバタ</t>
    </rPh>
    <rPh sb="2" eb="3">
      <t>チュウ</t>
    </rPh>
    <rPh sb="4" eb="6">
      <t>ミソノ</t>
    </rPh>
    <rPh sb="6" eb="7">
      <t>チュウ</t>
    </rPh>
    <phoneticPr fontId="2"/>
  </si>
  <si>
    <t>体育館ミーティングルーム</t>
    <rPh sb="0" eb="2">
      <t>タイイク</t>
    </rPh>
    <rPh sb="2" eb="3">
      <t>カン</t>
    </rPh>
    <phoneticPr fontId="2"/>
  </si>
  <si>
    <t>御薗小</t>
    <rPh sb="0" eb="2">
      <t>ミソノ</t>
    </rPh>
    <rPh sb="2" eb="3">
      <t>ショウ</t>
    </rPh>
    <phoneticPr fontId="2"/>
  </si>
  <si>
    <t>団体種別について</t>
    <rPh sb="0" eb="2">
      <t>ダンタイ</t>
    </rPh>
    <rPh sb="2" eb="4">
      <t>シュベツ</t>
    </rPh>
    <phoneticPr fontId="2"/>
  </si>
  <si>
    <t>・総合型（クローズ） →総合型スポーツクラブの会員のみが参加可能な事業</t>
    <rPh sb="1" eb="4">
      <t>ソウゴウガタ</t>
    </rPh>
    <rPh sb="12" eb="15">
      <t>ソウゴウガタ</t>
    </rPh>
    <rPh sb="23" eb="25">
      <t>カイイン</t>
    </rPh>
    <rPh sb="28" eb="30">
      <t>サンカ</t>
    </rPh>
    <rPh sb="30" eb="32">
      <t>カノウ</t>
    </rPh>
    <rPh sb="33" eb="35">
      <t>ジギョウ</t>
    </rPh>
    <phoneticPr fontId="2"/>
  </si>
  <si>
    <t>・スポ少 →伊勢市教育委員会事務局にスポーツ少年団として登録済の団体</t>
    <rPh sb="3" eb="4">
      <t>ショウ</t>
    </rPh>
    <rPh sb="6" eb="9">
      <t>イセシ</t>
    </rPh>
    <rPh sb="9" eb="11">
      <t>キョウイク</t>
    </rPh>
    <rPh sb="11" eb="14">
      <t>イインカイ</t>
    </rPh>
    <rPh sb="14" eb="17">
      <t>ジムキョク</t>
    </rPh>
    <rPh sb="22" eb="24">
      <t>ショウネン</t>
    </rPh>
    <rPh sb="24" eb="25">
      <t>ダン</t>
    </rPh>
    <rPh sb="28" eb="30">
      <t>トウロク</t>
    </rPh>
    <rPh sb="30" eb="31">
      <t>スミ</t>
    </rPh>
    <rPh sb="32" eb="34">
      <t>ダンタイ</t>
    </rPh>
    <phoneticPr fontId="2"/>
  </si>
  <si>
    <t>・その他 →上記以外の団体</t>
    <rPh sb="3" eb="4">
      <t>タ</t>
    </rPh>
    <rPh sb="6" eb="8">
      <t>ジョウキ</t>
    </rPh>
    <rPh sb="8" eb="10">
      <t>イガイ</t>
    </rPh>
    <rPh sb="11" eb="13">
      <t>ダンタイ</t>
    </rPh>
    <phoneticPr fontId="2"/>
  </si>
  <si>
    <t>・一般 →通常の利用団体（スポーツ、ダンス等）</t>
    <rPh sb="1" eb="3">
      <t>イッパン</t>
    </rPh>
    <rPh sb="21" eb="22">
      <t>トウ</t>
    </rPh>
    <phoneticPr fontId="2"/>
  </si>
  <si>
    <t>・総合型（オープン） →総合型スポーツクラブが行う誰でも参加可能な事業</t>
    <rPh sb="1" eb="4">
      <t>ソウゴウガタ</t>
    </rPh>
    <rPh sb="12" eb="15">
      <t>ソウゴウガタ</t>
    </rPh>
    <rPh sb="23" eb="24">
      <t>オコナ</t>
    </rPh>
    <rPh sb="25" eb="26">
      <t>ダレ</t>
    </rPh>
    <rPh sb="28" eb="30">
      <t>サンカ</t>
    </rPh>
    <rPh sb="30" eb="32">
      <t>カノウ</t>
    </rPh>
    <rPh sb="33" eb="35">
      <t>ジギョウ</t>
    </rPh>
    <phoneticPr fontId="2"/>
  </si>
  <si>
    <t>使用施設 （</t>
    <rPh sb="0" eb="2">
      <t>シヨウ</t>
    </rPh>
    <rPh sb="2" eb="4">
      <t>シセツ</t>
    </rPh>
    <phoneticPr fontId="2"/>
  </si>
  <si>
    <t>○記入上の注意</t>
    <rPh sb="1" eb="3">
      <t>キニュウ</t>
    </rPh>
    <rPh sb="3" eb="4">
      <t>ジョウ</t>
    </rPh>
    <rPh sb="5" eb="7">
      <t>チュウイ</t>
    </rPh>
    <phoneticPr fontId="2"/>
  </si>
  <si>
    <t>利用月日について</t>
    <rPh sb="0" eb="2">
      <t>リヨウ</t>
    </rPh>
    <rPh sb="2" eb="4">
      <t>ツキヒ</t>
    </rPh>
    <phoneticPr fontId="2"/>
  </si>
  <si>
    <t>使用施設について</t>
    <rPh sb="0" eb="2">
      <t>シヨウ</t>
    </rPh>
    <rPh sb="2" eb="4">
      <t>シセツ</t>
    </rPh>
    <phoneticPr fontId="2"/>
  </si>
  <si>
    <t>利用月日の表について</t>
    <rPh sb="0" eb="2">
      <t>リヨウ</t>
    </rPh>
    <rPh sb="2" eb="4">
      <t>ツキヒ</t>
    </rPh>
    <rPh sb="5" eb="6">
      <t>ヒョウ</t>
    </rPh>
    <phoneticPr fontId="2"/>
  </si>
  <si>
    <t>小俣小、明野小、御薗小、倉田山中、五十鈴中、厚生中、伊勢宮川中、港中、二見中、小俣中、御薗中</t>
    <rPh sb="0" eb="2">
      <t>オバタ</t>
    </rPh>
    <rPh sb="2" eb="3">
      <t>ショウ</t>
    </rPh>
    <rPh sb="4" eb="6">
      <t>アケノ</t>
    </rPh>
    <rPh sb="6" eb="7">
      <t>ショウ</t>
    </rPh>
    <rPh sb="8" eb="10">
      <t>ミソノ</t>
    </rPh>
    <rPh sb="10" eb="11">
      <t>ショウ</t>
    </rPh>
    <rPh sb="12" eb="14">
      <t>クラタ</t>
    </rPh>
    <rPh sb="14" eb="15">
      <t>ヤマ</t>
    </rPh>
    <rPh sb="15" eb="16">
      <t>チュウ</t>
    </rPh>
    <rPh sb="17" eb="20">
      <t>イスズ</t>
    </rPh>
    <rPh sb="20" eb="21">
      <t>チュウ</t>
    </rPh>
    <rPh sb="22" eb="24">
      <t>コウセイ</t>
    </rPh>
    <rPh sb="24" eb="25">
      <t>チュウ</t>
    </rPh>
    <rPh sb="26" eb="28">
      <t>イセ</t>
    </rPh>
    <rPh sb="28" eb="30">
      <t>ミヤガワ</t>
    </rPh>
    <rPh sb="30" eb="31">
      <t>チュウ</t>
    </rPh>
    <rPh sb="32" eb="33">
      <t>ミナト</t>
    </rPh>
    <rPh sb="33" eb="34">
      <t>チュウ</t>
    </rPh>
    <rPh sb="35" eb="37">
      <t>フタミ</t>
    </rPh>
    <rPh sb="37" eb="38">
      <t>チュウ</t>
    </rPh>
    <rPh sb="39" eb="41">
      <t>オバタ</t>
    </rPh>
    <rPh sb="41" eb="42">
      <t>チュウ</t>
    </rPh>
    <rPh sb="43" eb="45">
      <t>ミソノ</t>
    </rPh>
    <rPh sb="45" eb="46">
      <t>チュウ</t>
    </rPh>
    <phoneticPr fontId="2"/>
  </si>
  <si>
    <t>体育館ギャラリー（照明あり）</t>
    <rPh sb="9" eb="11">
      <t>ショウメイ</t>
    </rPh>
    <phoneticPr fontId="2"/>
  </si>
  <si>
    <t>体育館ギャラリー（照明なし）</t>
    <rPh sb="9" eb="11">
      <t>ショウメイ</t>
    </rPh>
    <phoneticPr fontId="2"/>
  </si>
  <si>
    <t>御薗小</t>
    <rPh sb="0" eb="2">
      <t>ミソノ</t>
    </rPh>
    <rPh sb="2" eb="3">
      <t>ショウ</t>
    </rPh>
    <phoneticPr fontId="2"/>
  </si>
  <si>
    <t>通年決算団体用様式</t>
    <rPh sb="0" eb="2">
      <t>ツウネン</t>
    </rPh>
    <rPh sb="2" eb="4">
      <t>ケッサン</t>
    </rPh>
    <rPh sb="4" eb="7">
      <t>ダンタイヨウ</t>
    </rPh>
    <rPh sb="7" eb="9">
      <t>ヨウシキ</t>
    </rPh>
    <phoneticPr fontId="2"/>
  </si>
  <si>
    <t>様式A（４月）</t>
    <rPh sb="0" eb="2">
      <t>ヨウシキ</t>
    </rPh>
    <rPh sb="5" eb="6">
      <t>ガツ</t>
    </rPh>
    <phoneticPr fontId="2"/>
  </si>
  <si>
    <t>年間</t>
    <rPh sb="0" eb="2">
      <t>ネンカン</t>
    </rPh>
    <phoneticPr fontId="2"/>
  </si>
  <si>
    <t>　 　学校体育施設使用予定　</t>
    <rPh sb="3" eb="5">
      <t>ガッコウ</t>
    </rPh>
    <rPh sb="5" eb="7">
      <t>タイイク</t>
    </rPh>
    <rPh sb="7" eb="9">
      <t>シセツ</t>
    </rPh>
    <rPh sb="9" eb="11">
      <t>シヨウ</t>
    </rPh>
    <rPh sb="11" eb="13">
      <t>ヨテイ</t>
    </rPh>
    <phoneticPr fontId="2"/>
  </si>
  <si>
    <t>様式B（１０月）</t>
    <rPh sb="0" eb="2">
      <t>ヨウシキ</t>
    </rPh>
    <rPh sb="6" eb="7">
      <t>ガツ</t>
    </rPh>
    <phoneticPr fontId="2"/>
  </si>
  <si>
    <t>　学校体育施設　前期分使用実績　・　後期分使用予定　</t>
    <rPh sb="10" eb="11">
      <t>ブン</t>
    </rPh>
    <phoneticPr fontId="2"/>
  </si>
  <si>
    <t>様式Ｃ（３月）</t>
    <rPh sb="0" eb="2">
      <t>ヨウシキ</t>
    </rPh>
    <rPh sb="5" eb="6">
      <t>ガツ</t>
    </rPh>
    <phoneticPr fontId="2"/>
  </si>
  <si>
    <t>通年分　納入済使用料</t>
    <rPh sb="0" eb="2">
      <t>ツウネン</t>
    </rPh>
    <rPh sb="2" eb="3">
      <t>ブン</t>
    </rPh>
    <rPh sb="4" eb="6">
      <t>ノウニュウ</t>
    </rPh>
    <rPh sb="6" eb="7">
      <t>スミ</t>
    </rPh>
    <rPh sb="7" eb="10">
      <t>シヨウリョウ</t>
    </rPh>
    <phoneticPr fontId="2"/>
  </si>
  <si>
    <t>通年分　支払金額</t>
    <rPh sb="0" eb="2">
      <t>ツウネン</t>
    </rPh>
    <rPh sb="2" eb="3">
      <t>ブン</t>
    </rPh>
    <rPh sb="4" eb="6">
      <t>シハライ</t>
    </rPh>
    <rPh sb="6" eb="8">
      <t>キンガク</t>
    </rPh>
    <phoneticPr fontId="2"/>
  </si>
  <si>
    <t>通年分　使用実績</t>
    <rPh sb="0" eb="2">
      <t>ツウネン</t>
    </rPh>
    <rPh sb="2" eb="3">
      <t>ブン</t>
    </rPh>
    <rPh sb="4" eb="6">
      <t>シヨウ</t>
    </rPh>
    <rPh sb="6" eb="8">
      <t>ジッセキ</t>
    </rPh>
    <phoneticPr fontId="2"/>
  </si>
  <si>
    <t>　学校体育施設　年間使用実績　</t>
    <rPh sb="8" eb="10">
      <t>ネンカン</t>
    </rPh>
    <rPh sb="10" eb="12">
      <t>シヨウ</t>
    </rPh>
    <phoneticPr fontId="2"/>
  </si>
  <si>
    <t>(</t>
    <phoneticPr fontId="2"/>
  </si>
  <si>
    <t>※2時間使用料金　⇒</t>
    <rPh sb="4" eb="5">
      <t>シ</t>
    </rPh>
    <phoneticPr fontId="2"/>
  </si>
  <si>
    <t>運動場（照明あり）【御薗小】</t>
    <rPh sb="10" eb="12">
      <t>ミソノ</t>
    </rPh>
    <rPh sb="12" eb="13">
      <t>ショウ</t>
    </rPh>
    <phoneticPr fontId="2"/>
  </si>
  <si>
    <t>御薗小、中島小　　※1時間あたり510円</t>
    <rPh sb="0" eb="2">
      <t>ミソノ</t>
    </rPh>
    <rPh sb="2" eb="3">
      <t>ショウ</t>
    </rPh>
    <rPh sb="4" eb="6">
      <t>ナカジマ</t>
    </rPh>
    <rPh sb="6" eb="7">
      <t>ショウ</t>
    </rPh>
    <rPh sb="11" eb="13">
      <t>ジカン</t>
    </rPh>
    <rPh sb="19" eb="20">
      <t>エン</t>
    </rPh>
    <phoneticPr fontId="2"/>
  </si>
  <si>
    <t>運動場（照明あり）【小俣中、二見中、伊勢宮川中】</t>
    <rPh sb="10" eb="12">
      <t>オバタ</t>
    </rPh>
    <rPh sb="12" eb="13">
      <t>チュウ</t>
    </rPh>
    <rPh sb="14" eb="16">
      <t>フタミ</t>
    </rPh>
    <rPh sb="16" eb="17">
      <t>チュウ</t>
    </rPh>
    <rPh sb="18" eb="20">
      <t>イセ</t>
    </rPh>
    <rPh sb="20" eb="21">
      <t>ミヤ</t>
    </rPh>
    <rPh sb="21" eb="22">
      <t>ガワ</t>
    </rPh>
    <rPh sb="22" eb="23">
      <t>チュウ</t>
    </rPh>
    <phoneticPr fontId="2"/>
  </si>
  <si>
    <t>小俣中、二見中、伊勢宮川中　　※1時間あたり1,020円</t>
    <rPh sb="0" eb="2">
      <t>オバタ</t>
    </rPh>
    <rPh sb="2" eb="3">
      <t>チュウ</t>
    </rPh>
    <rPh sb="4" eb="6">
      <t>フタミ</t>
    </rPh>
    <rPh sb="6" eb="7">
      <t>チュウ</t>
    </rPh>
    <rPh sb="8" eb="10">
      <t>イセ</t>
    </rPh>
    <rPh sb="10" eb="11">
      <t>ミヤ</t>
    </rPh>
    <rPh sb="11" eb="12">
      <t>ガワ</t>
    </rPh>
    <rPh sb="12" eb="13">
      <t>チュウ</t>
    </rPh>
    <rPh sb="17" eb="19">
      <t>ジカン</t>
    </rPh>
    <rPh sb="27" eb="28">
      <t>エン</t>
    </rPh>
    <phoneticPr fontId="2"/>
  </si>
  <si>
    <t xml:space="preserve">・体育館の１面・２面の区別については、２面利用可能な施設で、全面（２面とも）
　利用する場合に、２面を選んでください。
</t>
    <rPh sb="1" eb="3">
      <t>タイイク</t>
    </rPh>
    <rPh sb="3" eb="4">
      <t>カン</t>
    </rPh>
    <rPh sb="6" eb="7">
      <t>メン</t>
    </rPh>
    <rPh sb="9" eb="10">
      <t>メン</t>
    </rPh>
    <rPh sb="11" eb="13">
      <t>クベツ</t>
    </rPh>
    <rPh sb="20" eb="21">
      <t>メン</t>
    </rPh>
    <rPh sb="21" eb="23">
      <t>リヨウ</t>
    </rPh>
    <rPh sb="23" eb="25">
      <t>カノウ</t>
    </rPh>
    <rPh sb="26" eb="28">
      <t>シセツ</t>
    </rPh>
    <rPh sb="30" eb="32">
      <t>ゼンメン</t>
    </rPh>
    <rPh sb="34" eb="35">
      <t>メン</t>
    </rPh>
    <rPh sb="40" eb="42">
      <t>リヨウ</t>
    </rPh>
    <rPh sb="44" eb="46">
      <t>バアイ</t>
    </rPh>
    <rPh sb="49" eb="50">
      <t>メン</t>
    </rPh>
    <rPh sb="51" eb="52">
      <t>エラ</t>
    </rPh>
    <phoneticPr fontId="2"/>
  </si>
  <si>
    <t>・学校行事予定を確認の上、前期（４～９月）の使用予定日に「○」を入力（記入）
　してください。</t>
    <rPh sb="1" eb="3">
      <t>ガッコウ</t>
    </rPh>
    <rPh sb="3" eb="5">
      <t>ギョウジ</t>
    </rPh>
    <rPh sb="5" eb="6">
      <t>ヨ</t>
    </rPh>
    <rPh sb="6" eb="7">
      <t>サダム</t>
    </rPh>
    <rPh sb="8" eb="10">
      <t>カクニン</t>
    </rPh>
    <rPh sb="11" eb="12">
      <t>ウエ</t>
    </rPh>
    <rPh sb="13" eb="15">
      <t>ゼンキ</t>
    </rPh>
    <rPh sb="19" eb="20">
      <t>ガツ</t>
    </rPh>
    <rPh sb="22" eb="24">
      <t>シヨウ</t>
    </rPh>
    <rPh sb="24" eb="27">
      <t>ヨテイビ</t>
    </rPh>
    <rPh sb="32" eb="34">
      <t>ニュウリョク</t>
    </rPh>
    <rPh sb="35" eb="37">
      <t>キニュウ</t>
    </rPh>
    <phoneticPr fontId="2"/>
  </si>
  <si>
    <t xml:space="preserve">　・体育館の１面・２面の区別については、２面利用可能な施設で、全面（２面とも）
　　利用する場合に、２面を選んでください。
</t>
    <rPh sb="2" eb="4">
      <t>タイイク</t>
    </rPh>
    <rPh sb="4" eb="5">
      <t>カン</t>
    </rPh>
    <rPh sb="7" eb="8">
      <t>メン</t>
    </rPh>
    <rPh sb="10" eb="11">
      <t>メン</t>
    </rPh>
    <rPh sb="12" eb="14">
      <t>クベツ</t>
    </rPh>
    <rPh sb="21" eb="22">
      <t>メン</t>
    </rPh>
    <rPh sb="22" eb="24">
      <t>リヨウ</t>
    </rPh>
    <rPh sb="24" eb="26">
      <t>カノウ</t>
    </rPh>
    <rPh sb="27" eb="29">
      <t>シセツ</t>
    </rPh>
    <rPh sb="31" eb="33">
      <t>ゼンメン</t>
    </rPh>
    <rPh sb="35" eb="36">
      <t>メン</t>
    </rPh>
    <rPh sb="42" eb="44">
      <t>リヨウ</t>
    </rPh>
    <rPh sb="46" eb="48">
      <t>バアイ</t>
    </rPh>
    <rPh sb="51" eb="52">
      <t>メン</t>
    </rPh>
    <rPh sb="53" eb="54">
      <t>エラ</t>
    </rPh>
    <phoneticPr fontId="2"/>
  </si>
  <si>
    <t>　・前期（4～9月）→利用した日の欄に、実績人数を入力（記入）してください。
　・後期（10～3月）→使用予定日に「○」を入力（記入）してください。</t>
    <rPh sb="2" eb="4">
      <t>ゼンキ</t>
    </rPh>
    <rPh sb="8" eb="9">
      <t>ガツ</t>
    </rPh>
    <rPh sb="11" eb="13">
      <t>リヨウ</t>
    </rPh>
    <rPh sb="15" eb="16">
      <t>ヒ</t>
    </rPh>
    <rPh sb="17" eb="18">
      <t>ラン</t>
    </rPh>
    <rPh sb="20" eb="22">
      <t>ジッセキ</t>
    </rPh>
    <rPh sb="22" eb="24">
      <t>ニンズウ</t>
    </rPh>
    <rPh sb="25" eb="27">
      <t>ニュウリョク</t>
    </rPh>
    <rPh sb="28" eb="30">
      <t>キニュウ</t>
    </rPh>
    <phoneticPr fontId="2"/>
  </si>
  <si>
    <t>　・後期（10～3月）→利用した日の欄に、実績人数を入力（記入）してください。</t>
    <rPh sb="2" eb="4">
      <t>コウキ</t>
    </rPh>
    <rPh sb="9" eb="10">
      <t>ガツ</t>
    </rPh>
    <rPh sb="12" eb="14">
      <t>リヨウ</t>
    </rPh>
    <rPh sb="16" eb="17">
      <t>ヒ</t>
    </rPh>
    <rPh sb="18" eb="19">
      <t>ラン</t>
    </rPh>
    <rPh sb="21" eb="23">
      <t>ジッセキ</t>
    </rPh>
    <rPh sb="23" eb="25">
      <t>ニンズウ</t>
    </rPh>
    <rPh sb="26" eb="28">
      <t>ニュウリョク</t>
    </rPh>
    <rPh sb="29" eb="31">
      <t>キニュウ</t>
    </rPh>
    <phoneticPr fontId="2"/>
  </si>
  <si>
    <t>学校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</si>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</sst>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 ;[Red]\-0\ "/>
    <numFmt numFmtId="177" formatCode="0_ "/>
    <numFmt numFmtId="178" formatCode="#,##0_ "/>
    <numFmt numFmtId="179" formatCode="##########"/>
    <numFmt numFmtId="180" formatCode="aaa"/>
    <numFmt numFmtId="181" formatCode="#,##0_ &quot;回&quot;"/>
    <numFmt numFmtId="182" formatCode="#,##0_ &quot;円&quot;"/>
    <numFmt numFmtId="183" formatCode="#,##0_ &quot;時&quot;&quot;間&quot;"/>
    <numFmt numFmtId="184" formatCode="ggge"/>
  </numFmts>
  <fonts count="35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.5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PｺﾞｼｯｸM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ｺﾞｼｯｸM"/>
      <family val="3"/>
      <charset val="128"/>
    </font>
    <font>
      <b/>
      <sz val="12"/>
      <color theme="0"/>
      <name val="HGｺﾞｼｯｸM"/>
      <family val="3"/>
      <charset val="128"/>
    </font>
    <font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double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Fill="1" applyBorder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32" xfId="0" applyFont="1" applyBorder="1" applyAlignment="1" applyProtection="1">
      <alignment vertical="center"/>
    </xf>
    <xf numFmtId="0" fontId="10" fillId="0" borderId="33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horizontal="right" vertical="center"/>
    </xf>
    <xf numFmtId="0" fontId="10" fillId="0" borderId="33" xfId="0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0" fillId="2" borderId="38" xfId="0" applyFont="1" applyFill="1" applyBorder="1" applyAlignment="1" applyProtection="1">
      <alignment horizontal="center" vertical="center" shrinkToFit="1"/>
      <protection locked="0"/>
    </xf>
    <xf numFmtId="0" fontId="0" fillId="2" borderId="39" xfId="0" applyFont="1" applyFill="1" applyBorder="1" applyAlignment="1" applyProtection="1">
      <alignment horizontal="center" vertical="center" shrinkToFit="1"/>
      <protection locked="0"/>
    </xf>
    <xf numFmtId="180" fontId="7" fillId="0" borderId="40" xfId="0" applyNumberFormat="1" applyFont="1" applyFill="1" applyBorder="1" applyAlignment="1" applyProtection="1">
      <alignment horizontal="center" vertical="center" shrinkToFit="1"/>
    </xf>
    <xf numFmtId="180" fontId="7" fillId="0" borderId="54" xfId="0" applyNumberFormat="1" applyFont="1" applyFill="1" applyBorder="1" applyAlignment="1" applyProtection="1">
      <alignment horizontal="center" vertical="center" shrinkToFit="1"/>
    </xf>
    <xf numFmtId="0" fontId="0" fillId="2" borderId="41" xfId="0" applyFont="1" applyFill="1" applyBorder="1" applyAlignment="1" applyProtection="1">
      <alignment horizontal="center" vertical="center" shrinkToFit="1"/>
      <protection locked="0"/>
    </xf>
    <xf numFmtId="0" fontId="0" fillId="2" borderId="42" xfId="0" applyFont="1" applyFill="1" applyBorder="1" applyAlignment="1" applyProtection="1">
      <alignment horizontal="center" vertical="center" shrinkToFit="1"/>
      <protection locked="0"/>
    </xf>
    <xf numFmtId="0" fontId="0" fillId="2" borderId="51" xfId="0" applyFont="1" applyFill="1" applyBorder="1" applyAlignment="1" applyProtection="1">
      <alignment horizontal="center" vertical="center" shrinkToFit="1"/>
      <protection locked="0"/>
    </xf>
    <xf numFmtId="180" fontId="7" fillId="0" borderId="50" xfId="0" applyNumberFormat="1" applyFont="1" applyFill="1" applyBorder="1" applyAlignment="1" applyProtection="1">
      <alignment horizontal="center" vertical="center" shrinkToFit="1"/>
    </xf>
    <xf numFmtId="180" fontId="7" fillId="0" borderId="17" xfId="0" applyNumberFormat="1" applyFont="1" applyFill="1" applyBorder="1" applyAlignment="1" applyProtection="1">
      <alignment horizontal="center" vertical="center" shrinkToFit="1"/>
    </xf>
    <xf numFmtId="180" fontId="7" fillId="0" borderId="18" xfId="0" applyNumberFormat="1" applyFont="1" applyFill="1" applyBorder="1" applyAlignment="1" applyProtection="1">
      <alignment horizontal="center" vertical="center" shrinkToFit="1"/>
    </xf>
    <xf numFmtId="180" fontId="7" fillId="0" borderId="33" xfId="0" applyNumberFormat="1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</xf>
    <xf numFmtId="0" fontId="6" fillId="0" borderId="52" xfId="0" applyFont="1" applyFill="1" applyBorder="1" applyAlignment="1" applyProtection="1">
      <alignment horizontal="center" vertical="center" shrinkToFit="1"/>
    </xf>
    <xf numFmtId="0" fontId="6" fillId="0" borderId="48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Fill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8" fillId="0" borderId="3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3" borderId="51" xfId="0" applyFont="1" applyFill="1" applyBorder="1" applyAlignment="1" applyProtection="1">
      <alignment horizontal="center" vertical="center" shrinkToFit="1"/>
      <protection locked="0"/>
    </xf>
    <xf numFmtId="180" fontId="7" fillId="0" borderId="61" xfId="0" applyNumberFormat="1" applyFont="1" applyFill="1" applyBorder="1" applyAlignment="1" applyProtection="1">
      <alignment horizontal="center" vertical="center" shrinkToFit="1"/>
    </xf>
    <xf numFmtId="180" fontId="7" fillId="0" borderId="3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8" fillId="4" borderId="31" xfId="0" applyNumberFormat="1" applyFont="1" applyFill="1" applyBorder="1" applyAlignment="1" applyProtection="1">
      <alignment horizontal="right" vertical="center"/>
    </xf>
    <xf numFmtId="178" fontId="8" fillId="4" borderId="33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22" fillId="0" borderId="0" xfId="0" applyFo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38" fontId="8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0" fillId="0" borderId="38" xfId="0" applyFont="1" applyFill="1" applyBorder="1" applyAlignment="1" applyProtection="1">
      <alignment horizontal="center" vertical="center" shrinkToFit="1"/>
      <protection hidden="1"/>
    </xf>
    <xf numFmtId="0" fontId="0" fillId="0" borderId="39" xfId="0" applyFont="1" applyFill="1" applyBorder="1" applyAlignment="1" applyProtection="1">
      <alignment horizontal="center" vertical="center" shrinkToFit="1"/>
      <protection hidden="1"/>
    </xf>
    <xf numFmtId="180" fontId="7" fillId="0" borderId="40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 vertical="center" shrinkToFit="1"/>
      <protection hidden="1"/>
    </xf>
    <xf numFmtId="0" fontId="0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51" xfId="0" applyFont="1" applyFill="1" applyBorder="1" applyAlignment="1" applyProtection="1">
      <alignment horizontal="center" vertical="center" shrinkToFit="1"/>
      <protection hidden="1"/>
    </xf>
    <xf numFmtId="180" fontId="7" fillId="0" borderId="50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17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18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7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30" fillId="0" borderId="0" xfId="0" applyFont="1" applyBorder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31" fillId="0" borderId="35" xfId="0" applyFont="1" applyBorder="1" applyAlignment="1" applyProtection="1">
      <alignment horizontal="center" vertical="center"/>
      <protection hidden="1"/>
    </xf>
    <xf numFmtId="178" fontId="31" fillId="0" borderId="18" xfId="1" applyNumberFormat="1" applyFont="1" applyBorder="1" applyAlignment="1" applyProtection="1">
      <alignment horizontal="center" vertical="center"/>
      <protection hidden="1"/>
    </xf>
    <xf numFmtId="178" fontId="31" fillId="0" borderId="34" xfId="1" applyNumberFormat="1" applyFont="1" applyBorder="1" applyAlignment="1" applyProtection="1">
      <alignment horizontal="center" vertical="center"/>
      <protection hidden="1"/>
    </xf>
    <xf numFmtId="0" fontId="31" fillId="0" borderId="0" xfId="0" applyFont="1" applyProtection="1">
      <alignment vertical="center"/>
      <protection hidden="1"/>
    </xf>
    <xf numFmtId="0" fontId="31" fillId="0" borderId="1" xfId="0" applyFont="1" applyBorder="1" applyProtection="1">
      <alignment vertical="center"/>
      <protection hidden="1"/>
    </xf>
    <xf numFmtId="178" fontId="31" fillId="0" borderId="2" xfId="1" applyNumberFormat="1" applyFont="1" applyBorder="1" applyProtection="1">
      <alignment vertical="center"/>
      <protection hidden="1"/>
    </xf>
    <xf numFmtId="183" fontId="31" fillId="0" borderId="5" xfId="1" applyNumberFormat="1" applyFont="1" applyBorder="1" applyProtection="1">
      <alignment vertical="center"/>
      <protection hidden="1"/>
    </xf>
    <xf numFmtId="0" fontId="31" fillId="0" borderId="29" xfId="0" applyFont="1" applyBorder="1" applyProtection="1">
      <alignment vertical="center"/>
      <protection hidden="1"/>
    </xf>
    <xf numFmtId="178" fontId="31" fillId="0" borderId="7" xfId="1" applyNumberFormat="1" applyFont="1" applyBorder="1" applyProtection="1">
      <alignment vertical="center"/>
      <protection hidden="1"/>
    </xf>
    <xf numFmtId="183" fontId="31" fillId="0" borderId="27" xfId="1" applyNumberFormat="1" applyFont="1" applyBorder="1" applyProtection="1">
      <alignment vertical="center"/>
      <protection hidden="1"/>
    </xf>
    <xf numFmtId="178" fontId="31" fillId="0" borderId="0" xfId="1" applyNumberFormat="1" applyFont="1" applyProtection="1">
      <alignment vertical="center"/>
      <protection hidden="1"/>
    </xf>
    <xf numFmtId="0" fontId="0" fillId="0" borderId="23" xfId="0" applyBorder="1" applyProtection="1">
      <alignment vertical="center"/>
    </xf>
    <xf numFmtId="0" fontId="0" fillId="0" borderId="30" xfId="0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30" xfId="0" applyFont="1" applyFill="1" applyBorder="1" applyProtection="1">
      <alignment vertical="center"/>
    </xf>
    <xf numFmtId="0" fontId="0" fillId="0" borderId="30" xfId="0" applyBorder="1" applyAlignment="1" applyProtection="1">
      <alignment vertical="center" wrapText="1"/>
    </xf>
    <xf numFmtId="0" fontId="0" fillId="0" borderId="69" xfId="0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0" fontId="22" fillId="0" borderId="69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22" fillId="0" borderId="30" xfId="0" applyFont="1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72" xfId="0" applyBorder="1" applyProtection="1">
      <alignment vertical="center"/>
    </xf>
    <xf numFmtId="0" fontId="22" fillId="0" borderId="49" xfId="0" applyFont="1" applyBorder="1" applyProtection="1">
      <alignment vertical="center"/>
    </xf>
    <xf numFmtId="0" fontId="22" fillId="0" borderId="10" xfId="0" applyFont="1" applyBorder="1" applyProtection="1">
      <alignment vertical="center"/>
    </xf>
    <xf numFmtId="0" fontId="22" fillId="0" borderId="23" xfId="0" applyFont="1" applyBorder="1" applyProtection="1">
      <alignment vertical="center"/>
    </xf>
    <xf numFmtId="0" fontId="33" fillId="0" borderId="69" xfId="0" applyFont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33" fillId="0" borderId="69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33" fillId="0" borderId="30" xfId="0" applyFont="1" applyBorder="1" applyProtection="1">
      <alignment vertical="center"/>
    </xf>
    <xf numFmtId="0" fontId="33" fillId="0" borderId="30" xfId="0" applyFont="1" applyFill="1" applyBorder="1" applyProtection="1">
      <alignment vertical="center"/>
    </xf>
    <xf numFmtId="0" fontId="15" fillId="0" borderId="69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8" fillId="0" borderId="69" xfId="0" applyFont="1" applyBorder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 wrapText="1"/>
    </xf>
    <xf numFmtId="0" fontId="22" fillId="0" borderId="30" xfId="0" applyFont="1" applyBorder="1" applyAlignment="1" applyProtection="1">
      <alignment vertical="center" wrapText="1"/>
    </xf>
    <xf numFmtId="0" fontId="22" fillId="0" borderId="30" xfId="0" applyFont="1" applyFill="1" applyBorder="1" applyProtection="1">
      <alignment vertical="center"/>
    </xf>
    <xf numFmtId="0" fontId="22" fillId="0" borderId="69" xfId="0" applyFont="1" applyFill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34" fillId="0" borderId="69" xfId="0" applyFont="1" applyBorder="1" applyProtection="1">
      <alignment vertical="center"/>
    </xf>
    <xf numFmtId="0" fontId="22" fillId="0" borderId="71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70" xfId="0" applyFont="1" applyFill="1" applyBorder="1" applyProtection="1">
      <alignment vertical="center"/>
    </xf>
    <xf numFmtId="0" fontId="32" fillId="10" borderId="2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Protection="1">
      <alignment vertical="center"/>
    </xf>
    <xf numFmtId="0" fontId="33" fillId="0" borderId="71" xfId="0" applyFont="1" applyFill="1" applyBorder="1" applyProtection="1">
      <alignment vertical="center"/>
    </xf>
    <xf numFmtId="0" fontId="33" fillId="0" borderId="72" xfId="0" applyFont="1" applyFill="1" applyBorder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30" xfId="0" applyFont="1" applyBorder="1" applyAlignment="1" applyProtection="1">
      <alignment vertical="center"/>
    </xf>
    <xf numFmtId="0" fontId="31" fillId="0" borderId="2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45" xfId="0" applyFont="1" applyFill="1" applyBorder="1" applyAlignment="1" applyProtection="1">
      <alignment horizontal="center" vertical="center" shrinkToFit="1"/>
      <protection hidden="1"/>
    </xf>
    <xf numFmtId="0" fontId="6" fillId="0" borderId="46" xfId="0" applyFont="1" applyFill="1" applyBorder="1" applyAlignment="1" applyProtection="1">
      <alignment horizontal="center" vertical="center" shrinkToFit="1"/>
      <protection hidden="1"/>
    </xf>
    <xf numFmtId="0" fontId="6" fillId="0" borderId="53" xfId="0" applyFont="1" applyFill="1" applyBorder="1" applyAlignment="1" applyProtection="1">
      <alignment horizontal="center" vertical="center" shrinkToFit="1"/>
      <protection hidden="1"/>
    </xf>
    <xf numFmtId="181" fontId="0" fillId="0" borderId="0" xfId="0" applyNumberFormat="1" applyBorder="1" applyAlignment="1" applyProtection="1">
      <alignment vertical="center"/>
      <protection hidden="1"/>
    </xf>
    <xf numFmtId="182" fontId="0" fillId="0" borderId="0" xfId="0" applyNumberFormat="1" applyBorder="1" applyAlignment="1" applyProtection="1">
      <alignment vertical="center"/>
      <protection hidden="1"/>
    </xf>
    <xf numFmtId="182" fontId="0" fillId="0" borderId="0" xfId="0" applyNumberFormat="1" applyFill="1" applyBorder="1" applyAlignment="1" applyProtection="1">
      <alignment vertical="center"/>
      <protection hidden="1"/>
    </xf>
    <xf numFmtId="181" fontId="0" fillId="0" borderId="0" xfId="0" applyNumberFormat="1" applyFill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horizontal="center" vertical="center" shrinkToFit="1"/>
      <protection hidden="1"/>
    </xf>
    <xf numFmtId="0" fontId="6" fillId="0" borderId="42" xfId="0" applyFont="1" applyFill="1" applyBorder="1" applyAlignment="1" applyProtection="1">
      <alignment horizontal="center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 shrinkToFit="1"/>
      <protection hidden="1"/>
    </xf>
    <xf numFmtId="58" fontId="8" fillId="0" borderId="0" xfId="0" applyNumberFormat="1" applyFont="1" applyAlignment="1" applyProtection="1">
      <alignment vertical="center"/>
    </xf>
    <xf numFmtId="0" fontId="22" fillId="0" borderId="0" xfId="0" applyFont="1" applyBorder="1" applyAlignment="1" applyProtection="1">
      <alignment vertical="top" wrapText="1"/>
    </xf>
    <xf numFmtId="0" fontId="22" fillId="0" borderId="30" xfId="0" applyFont="1" applyBorder="1" applyAlignment="1" applyProtection="1">
      <alignment vertical="top" wrapText="1"/>
    </xf>
    <xf numFmtId="0" fontId="0" fillId="3" borderId="45" xfId="0" applyFont="1" applyFill="1" applyBorder="1" applyAlignment="1" applyProtection="1">
      <alignment horizontal="center" vertical="center" shrinkToFit="1"/>
      <protection locked="0"/>
    </xf>
    <xf numFmtId="0" fontId="0" fillId="3" borderId="46" xfId="0" applyFont="1" applyFill="1" applyBorder="1" applyAlignment="1" applyProtection="1">
      <alignment horizontal="center" vertical="center" shrinkToFit="1"/>
      <protection locked="0"/>
    </xf>
    <xf numFmtId="0" fontId="0" fillId="3" borderId="53" xfId="0" applyFont="1" applyFill="1" applyBorder="1" applyAlignment="1" applyProtection="1">
      <alignment horizontal="center" vertical="center" shrinkToFit="1"/>
      <protection locked="0"/>
    </xf>
    <xf numFmtId="0" fontId="0" fillId="3" borderId="41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ont="1" applyFill="1" applyBorder="1" applyAlignment="1" applyProtection="1">
      <alignment horizontal="center" vertical="center" shrinkToFit="1"/>
      <protection locked="0"/>
    </xf>
    <xf numFmtId="0" fontId="0" fillId="3" borderId="51" xfId="0" applyFont="1" applyFill="1" applyBorder="1" applyAlignment="1" applyProtection="1">
      <alignment horizontal="center" vertical="center" shrinkToFit="1"/>
      <protection locked="0"/>
    </xf>
    <xf numFmtId="178" fontId="8" fillId="8" borderId="31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33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31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9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top" wrapText="1"/>
    </xf>
    <xf numFmtId="0" fontId="22" fillId="0" borderId="30" xfId="0" applyFont="1" applyBorder="1" applyAlignment="1" applyProtection="1">
      <alignment vertical="top" wrapText="1"/>
    </xf>
    <xf numFmtId="0" fontId="33" fillId="11" borderId="73" xfId="0" applyFont="1" applyFill="1" applyBorder="1" applyAlignment="1" applyProtection="1">
      <alignment horizontal="center" vertical="center"/>
    </xf>
    <xf numFmtId="0" fontId="33" fillId="11" borderId="74" xfId="0" applyFont="1" applyFill="1" applyBorder="1" applyAlignment="1" applyProtection="1">
      <alignment horizontal="center" vertical="center"/>
    </xf>
    <xf numFmtId="0" fontId="33" fillId="11" borderId="75" xfId="0" applyFont="1" applyFill="1" applyBorder="1" applyAlignment="1" applyProtection="1">
      <alignment horizontal="center" vertical="center"/>
    </xf>
    <xf numFmtId="0" fontId="25" fillId="9" borderId="27" xfId="0" applyFont="1" applyFill="1" applyBorder="1" applyAlignment="1" applyProtection="1">
      <alignment horizontal="left" vertical="center" wrapText="1"/>
    </xf>
    <xf numFmtId="0" fontId="25" fillId="9" borderId="28" xfId="0" applyFont="1" applyFill="1" applyBorder="1" applyAlignment="1" applyProtection="1">
      <alignment horizontal="left" vertical="center" wrapText="1"/>
    </xf>
    <xf numFmtId="0" fontId="25" fillId="9" borderId="29" xfId="0" applyFont="1" applyFill="1" applyBorder="1" applyAlignment="1" applyProtection="1">
      <alignment horizontal="left" vertical="center" wrapText="1"/>
    </xf>
    <xf numFmtId="0" fontId="25" fillId="9" borderId="11" xfId="0" applyFont="1" applyFill="1" applyBorder="1" applyAlignment="1" applyProtection="1">
      <alignment horizontal="left" vertical="center" wrapText="1"/>
    </xf>
    <xf numFmtId="0" fontId="25" fillId="9" borderId="0" xfId="0" applyFont="1" applyFill="1" applyBorder="1" applyAlignment="1" applyProtection="1">
      <alignment horizontal="left" vertical="center" wrapText="1"/>
    </xf>
    <xf numFmtId="0" fontId="25" fillId="9" borderId="68" xfId="0" applyFont="1" applyFill="1" applyBorder="1" applyAlignment="1" applyProtection="1">
      <alignment horizontal="left" vertical="center" wrapText="1"/>
    </xf>
    <xf numFmtId="0" fontId="25" fillId="9" borderId="34" xfId="0" applyFont="1" applyFill="1" applyBorder="1" applyAlignment="1" applyProtection="1">
      <alignment horizontal="left" vertical="center" wrapText="1"/>
    </xf>
    <xf numFmtId="0" fontId="25" fillId="9" borderId="32" xfId="0" applyFont="1" applyFill="1" applyBorder="1" applyAlignment="1" applyProtection="1">
      <alignment horizontal="left" vertical="center" wrapText="1"/>
    </xf>
    <xf numFmtId="0" fontId="25" fillId="9" borderId="35" xfId="0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181" fontId="0" fillId="4" borderId="2" xfId="0" applyNumberFormat="1" applyFill="1" applyBorder="1" applyAlignment="1" applyProtection="1">
      <alignment horizontal="right" vertical="center"/>
    </xf>
    <xf numFmtId="182" fontId="0" fillId="4" borderId="2" xfId="0" applyNumberFormat="1" applyFill="1" applyBorder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178" fontId="8" fillId="4" borderId="43" xfId="0" applyNumberFormat="1" applyFont="1" applyFill="1" applyBorder="1" applyAlignment="1" applyProtection="1">
      <alignment horizontal="right" vertical="center"/>
      <protection hidden="1"/>
    </xf>
    <xf numFmtId="178" fontId="8" fillId="4" borderId="44" xfId="0" applyNumberFormat="1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178" fontId="8" fillId="0" borderId="21" xfId="1" applyNumberFormat="1" applyFont="1" applyFill="1" applyBorder="1" applyAlignment="1" applyProtection="1">
      <alignment horizontal="right" vertical="center" shrinkToFit="1"/>
      <protection hidden="1"/>
    </xf>
    <xf numFmtId="178" fontId="8" fillId="0" borderId="22" xfId="1" applyNumberFormat="1" applyFont="1" applyFill="1" applyBorder="1" applyAlignment="1" applyProtection="1">
      <alignment horizontal="right" vertical="center" shrinkToFit="1"/>
      <protection hidden="1"/>
    </xf>
    <xf numFmtId="178" fontId="8" fillId="0" borderId="4" xfId="1" applyNumberFormat="1" applyFont="1" applyFill="1" applyBorder="1" applyAlignment="1" applyProtection="1">
      <alignment horizontal="right" vertical="center" shrinkToFit="1"/>
      <protection hidden="1"/>
    </xf>
    <xf numFmtId="178" fontId="8" fillId="4" borderId="19" xfId="0" applyNumberFormat="1" applyFont="1" applyFill="1" applyBorder="1" applyAlignment="1" applyProtection="1">
      <alignment horizontal="right" vertical="center"/>
      <protection hidden="1"/>
    </xf>
    <xf numFmtId="178" fontId="8" fillId="4" borderId="8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hidden="1"/>
    </xf>
    <xf numFmtId="178" fontId="1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184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center" vertical="center" shrinkToFit="1"/>
    </xf>
    <xf numFmtId="0" fontId="10" fillId="0" borderId="4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178" fontId="8" fillId="4" borderId="36" xfId="0" applyNumberFormat="1" applyFont="1" applyFill="1" applyBorder="1" applyAlignment="1" applyProtection="1">
      <alignment horizontal="right" vertical="center"/>
      <protection hidden="1"/>
    </xf>
    <xf numFmtId="178" fontId="8" fillId="4" borderId="37" xfId="0" applyNumberFormat="1" applyFont="1" applyFill="1" applyBorder="1" applyAlignment="1" applyProtection="1">
      <alignment horizontal="right" vertical="center"/>
      <protection hidden="1"/>
    </xf>
    <xf numFmtId="0" fontId="10" fillId="0" borderId="43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</xf>
    <xf numFmtId="0" fontId="0" fillId="0" borderId="56" xfId="0" applyFont="1" applyFill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distributed" vertical="center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0" xfId="0" quotePrefix="1" applyFont="1" applyFill="1" applyBorder="1" applyAlignment="1" applyProtection="1">
      <alignment horizontal="center" vertical="center" shrinkToFit="1"/>
      <protection locked="0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</xf>
    <xf numFmtId="0" fontId="14" fillId="0" borderId="26" xfId="0" applyFont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10" fillId="4" borderId="19" xfId="0" applyFont="1" applyFill="1" applyBorder="1" applyAlignment="1" applyProtection="1">
      <alignment horizontal="center" vertical="center" shrinkToFit="1"/>
    </xf>
    <xf numFmtId="0" fontId="10" fillId="4" borderId="20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184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top" wrapText="1"/>
    </xf>
    <xf numFmtId="0" fontId="22" fillId="0" borderId="30" xfId="0" applyFont="1" applyBorder="1" applyAlignment="1" applyProtection="1">
      <alignment horizontal="left" vertical="top" wrapText="1"/>
    </xf>
    <xf numFmtId="178" fontId="8" fillId="0" borderId="62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63" xfId="0" applyNumberFormat="1" applyFont="1" applyFill="1" applyBorder="1" applyAlignment="1" applyProtection="1">
      <alignment horizontal="right" vertical="center" shrinkToFit="1"/>
      <protection hidden="1"/>
    </xf>
    <xf numFmtId="182" fontId="0" fillId="8" borderId="2" xfId="0" applyNumberFormat="1" applyFill="1" applyBorder="1" applyAlignment="1" applyProtection="1">
      <alignment horizontal="right" vertical="center"/>
      <protection hidden="1"/>
    </xf>
    <xf numFmtId="178" fontId="8" fillId="0" borderId="64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6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178" fontId="8" fillId="0" borderId="66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67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178" fontId="8" fillId="8" borderId="36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37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43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44" xfId="0" applyNumberFormat="1" applyFont="1" applyFill="1" applyBorder="1" applyAlignment="1" applyProtection="1">
      <alignment horizontal="right" vertical="center" shrinkToFit="1"/>
      <protection hidden="1"/>
    </xf>
    <xf numFmtId="181" fontId="0" fillId="4" borderId="2" xfId="0" applyNumberFormat="1" applyFill="1" applyBorder="1" applyAlignment="1" applyProtection="1">
      <alignment horizontal="right" vertical="center"/>
      <protection hidden="1"/>
    </xf>
    <xf numFmtId="181" fontId="0" fillId="8" borderId="2" xfId="0" applyNumberFormat="1" applyFill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178" fontId="8" fillId="8" borderId="19" xfId="0" applyNumberFormat="1" applyFont="1" applyFill="1" applyBorder="1" applyAlignment="1" applyProtection="1">
      <alignment horizontal="right" vertical="center" shrinkToFit="1"/>
      <protection hidden="1"/>
    </xf>
    <xf numFmtId="178" fontId="8" fillId="8" borderId="8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43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44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8" fontId="8" fillId="0" borderId="19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8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36" xfId="0" applyNumberFormat="1" applyFont="1" applyFill="1" applyBorder="1" applyAlignment="1" applyProtection="1">
      <alignment horizontal="right" vertical="center" shrinkToFit="1"/>
      <protection hidden="1"/>
    </xf>
    <xf numFmtId="178" fontId="8" fillId="0" borderId="37" xfId="0" applyNumberFormat="1" applyFont="1" applyFill="1" applyBorder="1" applyAlignment="1" applyProtection="1">
      <alignment horizontal="right" vertical="center" shrinkToFit="1"/>
      <protection hidden="1"/>
    </xf>
    <xf numFmtId="0" fontId="10" fillId="5" borderId="19" xfId="0" applyFont="1" applyFill="1" applyBorder="1" applyAlignment="1" applyProtection="1">
      <alignment horizontal="center" vertical="center" shrinkToFit="1"/>
    </xf>
    <xf numFmtId="0" fontId="10" fillId="5" borderId="20" xfId="0" applyFont="1" applyFill="1" applyBorder="1" applyAlignment="1" applyProtection="1">
      <alignment horizontal="center" vertical="center" shrinkToFit="1"/>
    </xf>
    <xf numFmtId="0" fontId="10" fillId="5" borderId="8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184" fontId="8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8" fillId="0" borderId="0" xfId="0" quotePrefix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10" fillId="6" borderId="19" xfId="0" applyFont="1" applyFill="1" applyBorder="1" applyAlignment="1" applyProtection="1">
      <alignment horizontal="center" vertical="center" shrinkToFit="1"/>
    </xf>
    <xf numFmtId="0" fontId="10" fillId="6" borderId="20" xfId="0" applyFont="1" applyFill="1" applyBorder="1" applyAlignment="1" applyProtection="1">
      <alignment horizontal="center" vertical="center" shrinkToFit="1"/>
    </xf>
    <xf numFmtId="0" fontId="0" fillId="6" borderId="20" xfId="0" applyFill="1" applyBorder="1" applyAlignment="1" applyProtection="1">
      <alignment vertical="center" shrinkToFit="1"/>
    </xf>
    <xf numFmtId="0" fontId="0" fillId="6" borderId="8" xfId="0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60" xfId="0" applyFont="1" applyFill="1" applyBorder="1" applyAlignment="1" applyProtection="1">
      <alignment horizontal="center" vertical="center" shrinkToFit="1"/>
      <protection hidden="1"/>
    </xf>
    <xf numFmtId="0" fontId="0" fillId="0" borderId="56" xfId="0" applyFont="1" applyFill="1" applyBorder="1" applyAlignment="1" applyProtection="1">
      <alignment horizontal="center" vertical="center" shrinkToFit="1"/>
      <protection hidden="1"/>
    </xf>
    <xf numFmtId="0" fontId="0" fillId="0" borderId="55" xfId="0" applyFont="1" applyFill="1" applyBorder="1" applyAlignment="1" applyProtection="1">
      <alignment horizontal="center" vertical="center" shrinkToFit="1"/>
      <protection hidden="1"/>
    </xf>
    <xf numFmtId="182" fontId="0" fillId="6" borderId="2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 vertical="center"/>
    </xf>
    <xf numFmtId="0" fontId="0" fillId="0" borderId="59" xfId="0" applyFont="1" applyFill="1" applyBorder="1" applyAlignment="1" applyProtection="1">
      <alignment horizontal="center" vertical="center" shrinkToFit="1"/>
      <protection hidden="1"/>
    </xf>
    <xf numFmtId="0" fontId="26" fillId="7" borderId="0" xfId="0" applyFont="1" applyFill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ｺﾞｼｯｸM"/>
        <scheme val="none"/>
      </font>
      <numFmt numFmtId="183" formatCode="#,##0_ &quot;時&quot;&quot;間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ｺﾞｼｯｸM"/>
        <scheme val="none"/>
      </font>
      <numFmt numFmtId="178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ｺﾞｼｯｸM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テーブル スタイル 1" pivot="0" count="0"/>
  </tableStyles>
  <colors>
    <mruColors>
      <color rgb="FFFFFF99"/>
      <color rgb="FF00FFFF"/>
      <color rgb="FF99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36718</xdr:colOff>
      <xdr:row>5</xdr:row>
      <xdr:rowOff>293981</xdr:rowOff>
    </xdr:from>
    <xdr:to>
      <xdr:col>57</xdr:col>
      <xdr:colOff>670277</xdr:colOff>
      <xdr:row>9</xdr:row>
      <xdr:rowOff>82316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371255" y="1187685"/>
          <a:ext cx="3432263" cy="587964"/>
        </a:xfrm>
        <a:prstGeom prst="roundRect">
          <a:avLst>
            <a:gd name="adj" fmla="val 11052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50</xdr:col>
      <xdr:colOff>11759</xdr:colOff>
      <xdr:row>5</xdr:row>
      <xdr:rowOff>258706</xdr:rowOff>
    </xdr:from>
    <xdr:to>
      <xdr:col>52</xdr:col>
      <xdr:colOff>235184</xdr:colOff>
      <xdr:row>9</xdr:row>
      <xdr:rowOff>94080</xdr:rowOff>
    </xdr:to>
    <xdr:sp macro="" textlink="">
      <xdr:nvSpPr>
        <xdr:cNvPr id="3" name="下矢印 2"/>
        <xdr:cNvSpPr/>
      </xdr:nvSpPr>
      <xdr:spPr>
        <a:xfrm rot="5400000">
          <a:off x="13599581" y="1087736"/>
          <a:ext cx="635003" cy="764351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152871</xdr:colOff>
      <xdr:row>7</xdr:row>
      <xdr:rowOff>58798</xdr:rowOff>
    </xdr:from>
    <xdr:to>
      <xdr:col>53</xdr:col>
      <xdr:colOff>599722</xdr:colOff>
      <xdr:row>7</xdr:row>
      <xdr:rowOff>282224</xdr:rowOff>
    </xdr:to>
    <xdr:sp macro="" textlink="">
      <xdr:nvSpPr>
        <xdr:cNvPr id="4" name="正方形/長方形 3"/>
        <xdr:cNvSpPr/>
      </xdr:nvSpPr>
      <xdr:spPr>
        <a:xfrm>
          <a:off x="13946482" y="952502"/>
          <a:ext cx="446851" cy="22342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49</xdr:col>
      <xdr:colOff>152869</xdr:colOff>
      <xdr:row>11</xdr:row>
      <xdr:rowOff>58797</xdr:rowOff>
    </xdr:from>
    <xdr:ext cx="6373520" cy="423334"/>
    <xdr:sp macro="" textlink="">
      <xdr:nvSpPr>
        <xdr:cNvPr id="5" name="正方形/長方形 4"/>
        <xdr:cNvSpPr/>
      </xdr:nvSpPr>
      <xdr:spPr>
        <a:xfrm>
          <a:off x="13405554" y="2151945"/>
          <a:ext cx="6373520" cy="42333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※ </a:t>
          </a:r>
          <a:r>
            <a:rPr lang="ja-JP" altLang="en-US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団体種別ごと、使用施設ごとに作成してください。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671718</xdr:colOff>
      <xdr:row>5</xdr:row>
      <xdr:rowOff>270464</xdr:rowOff>
    </xdr:from>
    <xdr:to>
      <xdr:col>57</xdr:col>
      <xdr:colOff>623240</xdr:colOff>
      <xdr:row>9</xdr:row>
      <xdr:rowOff>58799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4935699" y="1164168"/>
          <a:ext cx="3361708" cy="587964"/>
        </a:xfrm>
        <a:prstGeom prst="roundRect">
          <a:avLst>
            <a:gd name="adj" fmla="val 11052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51</xdr:col>
      <xdr:colOff>293982</xdr:colOff>
      <xdr:row>5</xdr:row>
      <xdr:rowOff>258706</xdr:rowOff>
    </xdr:from>
    <xdr:to>
      <xdr:col>52</xdr:col>
      <xdr:colOff>545158</xdr:colOff>
      <xdr:row>9</xdr:row>
      <xdr:rowOff>94080</xdr:rowOff>
    </xdr:to>
    <xdr:sp macro="" textlink="">
      <xdr:nvSpPr>
        <xdr:cNvPr id="10" name="下矢印 9"/>
        <xdr:cNvSpPr/>
      </xdr:nvSpPr>
      <xdr:spPr>
        <a:xfrm rot="5400000">
          <a:off x="14130864" y="1109139"/>
          <a:ext cx="635003" cy="721546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152871</xdr:colOff>
      <xdr:row>7</xdr:row>
      <xdr:rowOff>58798</xdr:rowOff>
    </xdr:from>
    <xdr:to>
      <xdr:col>53</xdr:col>
      <xdr:colOff>599722</xdr:colOff>
      <xdr:row>7</xdr:row>
      <xdr:rowOff>282224</xdr:rowOff>
    </xdr:to>
    <xdr:sp macro="" textlink="">
      <xdr:nvSpPr>
        <xdr:cNvPr id="11" name="正方形/長方形 10"/>
        <xdr:cNvSpPr/>
      </xdr:nvSpPr>
      <xdr:spPr>
        <a:xfrm>
          <a:off x="14792796" y="1373248"/>
          <a:ext cx="446851" cy="22342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51</xdr:col>
      <xdr:colOff>152868</xdr:colOff>
      <xdr:row>11</xdr:row>
      <xdr:rowOff>58797</xdr:rowOff>
    </xdr:from>
    <xdr:ext cx="6996761" cy="423334"/>
    <xdr:sp macro="" textlink="">
      <xdr:nvSpPr>
        <xdr:cNvPr id="12" name="正方形/長方形 11"/>
        <xdr:cNvSpPr/>
      </xdr:nvSpPr>
      <xdr:spPr>
        <a:xfrm>
          <a:off x="13946479" y="2069630"/>
          <a:ext cx="6996761" cy="42333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※ </a:t>
          </a:r>
          <a:r>
            <a:rPr lang="ja-JP" altLang="en-US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団体種別ごと、使用施設ごとに作成してください。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671718</xdr:colOff>
      <xdr:row>5</xdr:row>
      <xdr:rowOff>270464</xdr:rowOff>
    </xdr:from>
    <xdr:to>
      <xdr:col>57</xdr:col>
      <xdr:colOff>623240</xdr:colOff>
      <xdr:row>9</xdr:row>
      <xdr:rowOff>58799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225918" y="1175339"/>
          <a:ext cx="3380522" cy="607485"/>
        </a:xfrm>
        <a:prstGeom prst="roundRect">
          <a:avLst>
            <a:gd name="adj" fmla="val 11052"/>
          </a:avLst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51</xdr:col>
      <xdr:colOff>293982</xdr:colOff>
      <xdr:row>5</xdr:row>
      <xdr:rowOff>258706</xdr:rowOff>
    </xdr:from>
    <xdr:to>
      <xdr:col>52</xdr:col>
      <xdr:colOff>545158</xdr:colOff>
      <xdr:row>9</xdr:row>
      <xdr:rowOff>94080</xdr:rowOff>
    </xdr:to>
    <xdr:sp macro="" textlink="">
      <xdr:nvSpPr>
        <xdr:cNvPr id="7" name="下矢印 6"/>
        <xdr:cNvSpPr/>
      </xdr:nvSpPr>
      <xdr:spPr>
        <a:xfrm rot="5400000">
          <a:off x="14413146" y="1131892"/>
          <a:ext cx="654524" cy="717901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152871</xdr:colOff>
      <xdr:row>7</xdr:row>
      <xdr:rowOff>58798</xdr:rowOff>
    </xdr:from>
    <xdr:to>
      <xdr:col>53</xdr:col>
      <xdr:colOff>599722</xdr:colOff>
      <xdr:row>7</xdr:row>
      <xdr:rowOff>282224</xdr:rowOff>
    </xdr:to>
    <xdr:sp macro="" textlink="">
      <xdr:nvSpPr>
        <xdr:cNvPr id="8" name="正方形/長方形 7"/>
        <xdr:cNvSpPr/>
      </xdr:nvSpPr>
      <xdr:spPr>
        <a:xfrm>
          <a:off x="15392871" y="1373248"/>
          <a:ext cx="446851" cy="223426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51</xdr:col>
      <xdr:colOff>152868</xdr:colOff>
      <xdr:row>11</xdr:row>
      <xdr:rowOff>58797</xdr:rowOff>
    </xdr:from>
    <xdr:ext cx="6996761" cy="423334"/>
    <xdr:sp macro="" textlink="">
      <xdr:nvSpPr>
        <xdr:cNvPr id="9" name="正方形/長方形 8"/>
        <xdr:cNvSpPr/>
      </xdr:nvSpPr>
      <xdr:spPr>
        <a:xfrm>
          <a:off x="14240343" y="2192397"/>
          <a:ext cx="6996761" cy="423334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※ </a:t>
          </a:r>
          <a:r>
            <a:rPr lang="ja-JP" altLang="en-US" sz="5400" b="1" cap="none" spc="0">
              <a:ln w="22225">
                <a:solidFill>
                  <a:srgbClr val="00B0F0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/>
            </a:rPr>
            <a:t>団体種別ごと、使用施設ごとに作成してください。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テーブル1" displayName="テーブル1" ref="B1:D14" totalsRowShown="0" headerRowDxfId="7" dataDxfId="5" headerRowBorderDxfId="6" tableBorderDxfId="4" totalsRowBorderDxfId="3">
  <autoFilter ref="B1:D14"/>
  <tableColumns count="3">
    <tableColumn id="1" name="施設" dataDxfId="2"/>
    <tableColumn id="2" name="利用料" dataDxfId="1" dataCellStyle="桁区切り"/>
    <tableColumn id="3" name="単位" dataDxfId="0" dataCellStyle="桁区切り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53"/>
  <sheetViews>
    <sheetView tabSelected="1" view="pageBreakPreview" zoomScale="81" zoomScaleNormal="81" zoomScaleSheetLayoutView="81" workbookViewId="0">
      <selection activeCell="B37" sqref="B37:M37"/>
    </sheetView>
  </sheetViews>
  <sheetFormatPr defaultRowHeight="14.25" x14ac:dyDescent="0.15"/>
  <cols>
    <col min="1" max="49" width="3.625" style="1" customWidth="1"/>
    <col min="50" max="53" width="3.625" style="119" customWidth="1"/>
    <col min="54" max="54" width="9.875" style="119" bestFit="1" customWidth="1"/>
    <col min="55" max="60" width="9" style="119"/>
    <col min="61" max="16384" width="9" style="1"/>
  </cols>
  <sheetData>
    <row r="1" spans="2:93" ht="3.95" customHeight="1" thickBot="1" x14ac:dyDescent="0.2"/>
    <row r="2" spans="2:93" ht="27.95" customHeight="1" thickTop="1" thickBot="1" x14ac:dyDescent="0.2">
      <c r="B2" s="342" t="s">
        <v>87</v>
      </c>
      <c r="C2" s="343"/>
      <c r="D2" s="343"/>
      <c r="E2" s="343"/>
      <c r="F2" s="343"/>
      <c r="G2" s="344"/>
      <c r="I2" s="23"/>
      <c r="J2" s="37" t="s">
        <v>97</v>
      </c>
      <c r="K2" s="345">
        <v>45383</v>
      </c>
      <c r="L2" s="345"/>
      <c r="M2" s="345"/>
      <c r="N2" s="2" t="s">
        <v>21</v>
      </c>
      <c r="O2" s="3"/>
      <c r="P2" s="4"/>
      <c r="Q2" s="339" t="s">
        <v>89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M2" s="211"/>
      <c r="AN2" s="257" t="s">
        <v>86</v>
      </c>
      <c r="AO2" s="258"/>
      <c r="AP2" s="258"/>
      <c r="AQ2" s="258"/>
      <c r="AR2" s="258"/>
      <c r="AS2" s="258"/>
      <c r="AT2" s="258"/>
      <c r="AU2" s="259"/>
      <c r="AX2" s="187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72"/>
    </row>
    <row r="3" spans="2:93" ht="6" customHeight="1" x14ac:dyDescent="0.15">
      <c r="AL3" s="127"/>
      <c r="AX3" s="182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73"/>
    </row>
    <row r="4" spans="2:93" ht="27.95" customHeight="1" x14ac:dyDescent="0.15">
      <c r="B4" s="321" t="s">
        <v>35</v>
      </c>
      <c r="C4" s="321"/>
      <c r="D4" s="321"/>
      <c r="E4" s="321"/>
      <c r="F4" s="321"/>
      <c r="G4" s="337"/>
      <c r="H4" s="338"/>
      <c r="I4" s="59" t="s">
        <v>33</v>
      </c>
      <c r="J4" s="58"/>
      <c r="K4" s="58"/>
      <c r="L4" s="58"/>
      <c r="M4" s="58"/>
      <c r="N4" s="56" t="s">
        <v>32</v>
      </c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23" t="s">
        <v>19</v>
      </c>
      <c r="Z4" s="324" t="s">
        <v>17</v>
      </c>
      <c r="AA4" s="325"/>
      <c r="AB4" s="325"/>
      <c r="AC4" s="326"/>
      <c r="AD4" s="322"/>
      <c r="AE4" s="323"/>
      <c r="AF4" s="334" t="s">
        <v>34</v>
      </c>
      <c r="AG4" s="335"/>
      <c r="AH4" s="335"/>
      <c r="AI4" s="335"/>
      <c r="AJ4" s="336"/>
      <c r="AK4" s="331"/>
      <c r="AL4" s="269"/>
      <c r="AM4" s="8" t="s">
        <v>28</v>
      </c>
      <c r="AN4" s="269"/>
      <c r="AO4" s="269"/>
      <c r="AP4" s="33" t="s">
        <v>16</v>
      </c>
      <c r="AQ4" s="269"/>
      <c r="AR4" s="269"/>
      <c r="AS4" s="8" t="s">
        <v>22</v>
      </c>
      <c r="AT4" s="269"/>
      <c r="AU4" s="270"/>
      <c r="AX4" s="209" t="s">
        <v>78</v>
      </c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73"/>
      <c r="BZ4" s="78" t="b">
        <f>OR(G8="",G8="一般",G8="総合型（クローズ）")</f>
        <v>1</v>
      </c>
      <c r="CA4" s="78" t="str">
        <f>TEXT(BZ4,0)</f>
        <v>TRUE</v>
      </c>
    </row>
    <row r="5" spans="2:93" ht="6" customHeight="1" x14ac:dyDescent="0.15">
      <c r="Y5" s="18"/>
      <c r="AX5" s="182"/>
      <c r="AY5" s="183"/>
      <c r="AZ5" s="183"/>
      <c r="BA5" s="183"/>
      <c r="BB5" s="183"/>
      <c r="BC5" s="183"/>
      <c r="BD5" s="183"/>
      <c r="BE5" s="183"/>
      <c r="BF5" s="183"/>
      <c r="BG5" s="174"/>
      <c r="BH5" s="174"/>
      <c r="BI5" s="175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</row>
    <row r="6" spans="2:93" s="6" customFormat="1" ht="26.25" customHeight="1" x14ac:dyDescent="0.15">
      <c r="B6" s="51"/>
      <c r="C6" s="328" t="s">
        <v>38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56" t="s">
        <v>39</v>
      </c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4" t="s">
        <v>19</v>
      </c>
      <c r="Z6" s="324" t="s">
        <v>17</v>
      </c>
      <c r="AA6" s="325"/>
      <c r="AB6" s="325"/>
      <c r="AC6" s="326"/>
      <c r="AD6" s="322"/>
      <c r="AE6" s="323"/>
      <c r="AF6" s="334" t="s">
        <v>34</v>
      </c>
      <c r="AG6" s="335"/>
      <c r="AH6" s="335"/>
      <c r="AI6" s="335"/>
      <c r="AJ6" s="336"/>
      <c r="AK6" s="331"/>
      <c r="AL6" s="269"/>
      <c r="AM6" s="8" t="s">
        <v>28</v>
      </c>
      <c r="AN6" s="269"/>
      <c r="AO6" s="269"/>
      <c r="AP6" s="33" t="s">
        <v>16</v>
      </c>
      <c r="AQ6" s="269"/>
      <c r="AR6" s="269"/>
      <c r="AS6" s="8" t="s">
        <v>22</v>
      </c>
      <c r="AT6" s="269"/>
      <c r="AU6" s="270"/>
      <c r="AX6" s="190"/>
      <c r="AY6" s="191"/>
      <c r="AZ6" s="191"/>
      <c r="BA6" s="191"/>
      <c r="BB6" s="176"/>
      <c r="BC6" s="176"/>
      <c r="BD6" s="176"/>
      <c r="BE6" s="176"/>
      <c r="BF6" s="176"/>
      <c r="BG6" s="174"/>
      <c r="BH6" s="174"/>
      <c r="BI6" s="175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Z6" s="95"/>
    </row>
    <row r="7" spans="2:93" s="7" customFormat="1" ht="6" customHeight="1" x14ac:dyDescent="0.15">
      <c r="E7" s="4"/>
      <c r="K7" s="4"/>
      <c r="P7" s="4"/>
      <c r="Y7" s="37"/>
      <c r="AX7" s="192"/>
      <c r="AY7" s="193"/>
      <c r="AZ7" s="193"/>
      <c r="BA7" s="193"/>
      <c r="BB7" s="320" t="s">
        <v>54</v>
      </c>
      <c r="BC7" s="320"/>
      <c r="BD7" s="320"/>
      <c r="BE7" s="320"/>
      <c r="BF7" s="320"/>
      <c r="BG7" s="174"/>
      <c r="BH7" s="174"/>
      <c r="BI7" s="175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Z7" s="96" t="s">
        <v>37</v>
      </c>
    </row>
    <row r="8" spans="2:93" s="6" customFormat="1" ht="26.25" customHeight="1" x14ac:dyDescent="0.15">
      <c r="B8" s="321" t="s">
        <v>36</v>
      </c>
      <c r="C8" s="321"/>
      <c r="D8" s="321"/>
      <c r="E8" s="321"/>
      <c r="F8" s="321"/>
      <c r="G8" s="329"/>
      <c r="H8" s="330"/>
      <c r="I8" s="330"/>
      <c r="J8" s="330"/>
      <c r="K8" s="330"/>
      <c r="L8" s="330"/>
      <c r="M8" s="330"/>
      <c r="N8" s="330"/>
      <c r="O8" s="330"/>
      <c r="P8" s="206" t="s">
        <v>19</v>
      </c>
      <c r="Y8" s="69"/>
      <c r="Z8" s="324" t="s">
        <v>17</v>
      </c>
      <c r="AA8" s="325"/>
      <c r="AB8" s="325"/>
      <c r="AC8" s="326"/>
      <c r="AD8" s="322"/>
      <c r="AE8" s="323"/>
      <c r="AF8" s="334" t="s">
        <v>34</v>
      </c>
      <c r="AG8" s="335"/>
      <c r="AH8" s="335"/>
      <c r="AI8" s="335"/>
      <c r="AJ8" s="336"/>
      <c r="AK8" s="331"/>
      <c r="AL8" s="269"/>
      <c r="AM8" s="8" t="s">
        <v>28</v>
      </c>
      <c r="AN8" s="269"/>
      <c r="AO8" s="269"/>
      <c r="AP8" s="33" t="s">
        <v>16</v>
      </c>
      <c r="AQ8" s="269"/>
      <c r="AR8" s="269"/>
      <c r="AS8" s="8" t="s">
        <v>22</v>
      </c>
      <c r="AT8" s="269"/>
      <c r="AU8" s="270"/>
      <c r="AX8" s="190"/>
      <c r="AY8" s="191"/>
      <c r="AZ8" s="191"/>
      <c r="BA8" s="191"/>
      <c r="BB8" s="320"/>
      <c r="BC8" s="320"/>
      <c r="BD8" s="320"/>
      <c r="BE8" s="320"/>
      <c r="BF8" s="320"/>
      <c r="BG8" s="191"/>
      <c r="BH8" s="191"/>
      <c r="BI8" s="177"/>
    </row>
    <row r="9" spans="2:93" s="7" customFormat="1" ht="6" customHeight="1" x14ac:dyDescent="0.15">
      <c r="B9" s="321"/>
      <c r="C9" s="321"/>
      <c r="D9" s="321"/>
      <c r="E9" s="321"/>
      <c r="F9" s="321"/>
      <c r="G9" s="207"/>
      <c r="H9" s="207"/>
      <c r="I9" s="207"/>
      <c r="J9" s="207"/>
      <c r="K9" s="208"/>
      <c r="L9" s="207"/>
      <c r="M9" s="207"/>
      <c r="N9" s="207"/>
      <c r="O9" s="207"/>
      <c r="P9" s="37"/>
      <c r="X9" s="4"/>
      <c r="AX9" s="192"/>
      <c r="AY9" s="193"/>
      <c r="AZ9" s="193"/>
      <c r="BA9" s="193"/>
      <c r="BB9" s="320"/>
      <c r="BC9" s="320"/>
      <c r="BD9" s="320"/>
      <c r="BE9" s="320"/>
      <c r="BF9" s="320"/>
      <c r="BG9" s="193"/>
      <c r="BH9" s="193"/>
      <c r="BI9" s="178"/>
    </row>
    <row r="10" spans="2:93" s="7" customFormat="1" ht="26.25" customHeight="1" x14ac:dyDescent="0.15">
      <c r="B10" s="321" t="s">
        <v>77</v>
      </c>
      <c r="C10" s="321"/>
      <c r="D10" s="321"/>
      <c r="E10" s="321"/>
      <c r="F10" s="32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206" t="s">
        <v>19</v>
      </c>
      <c r="U10" s="223"/>
      <c r="V10" s="224"/>
      <c r="W10" s="224"/>
      <c r="X10" s="224"/>
      <c r="Z10" s="324" t="s">
        <v>17</v>
      </c>
      <c r="AA10" s="325"/>
      <c r="AB10" s="325"/>
      <c r="AC10" s="326"/>
      <c r="AD10" s="322"/>
      <c r="AE10" s="323"/>
      <c r="AF10" s="334" t="s">
        <v>34</v>
      </c>
      <c r="AG10" s="335"/>
      <c r="AH10" s="335"/>
      <c r="AI10" s="335"/>
      <c r="AJ10" s="336"/>
      <c r="AK10" s="331"/>
      <c r="AL10" s="269"/>
      <c r="AM10" s="8" t="s">
        <v>15</v>
      </c>
      <c r="AN10" s="269"/>
      <c r="AO10" s="269"/>
      <c r="AP10" s="33" t="s">
        <v>16</v>
      </c>
      <c r="AQ10" s="269"/>
      <c r="AR10" s="269"/>
      <c r="AS10" s="8" t="s">
        <v>15</v>
      </c>
      <c r="AT10" s="269"/>
      <c r="AU10" s="270"/>
      <c r="AW10" s="22"/>
      <c r="AX10" s="196"/>
      <c r="AY10" s="197"/>
      <c r="AZ10" s="193"/>
      <c r="BA10" s="193"/>
      <c r="BB10" s="193"/>
      <c r="BC10" s="193"/>
      <c r="BD10" s="193"/>
      <c r="BE10" s="193"/>
      <c r="BF10" s="193"/>
      <c r="BG10" s="193"/>
      <c r="BH10" s="193"/>
      <c r="BI10" s="178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</row>
    <row r="11" spans="2:93" s="7" customFormat="1" ht="6" customHeight="1" thickBot="1" x14ac:dyDescent="0.2">
      <c r="K11" s="4"/>
      <c r="O11" s="38"/>
      <c r="P11" s="4"/>
      <c r="X11" s="4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78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</row>
    <row r="12" spans="2:93" s="9" customFormat="1" ht="39.950000000000003" customHeight="1" thickBot="1" x14ac:dyDescent="0.2">
      <c r="B12" s="317" t="s">
        <v>0</v>
      </c>
      <c r="C12" s="318"/>
      <c r="D12" s="319"/>
      <c r="E12" s="39">
        <v>1</v>
      </c>
      <c r="F12" s="40">
        <v>2</v>
      </c>
      <c r="G12" s="40">
        <v>3</v>
      </c>
      <c r="H12" s="40">
        <v>4</v>
      </c>
      <c r="I12" s="40">
        <v>5</v>
      </c>
      <c r="J12" s="40">
        <v>6</v>
      </c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40">
        <v>12</v>
      </c>
      <c r="Q12" s="40">
        <v>13</v>
      </c>
      <c r="R12" s="40">
        <v>14</v>
      </c>
      <c r="S12" s="40">
        <v>15</v>
      </c>
      <c r="T12" s="40">
        <v>16</v>
      </c>
      <c r="U12" s="40">
        <v>17</v>
      </c>
      <c r="V12" s="40">
        <v>18</v>
      </c>
      <c r="W12" s="40">
        <v>19</v>
      </c>
      <c r="X12" s="40">
        <v>20</v>
      </c>
      <c r="Y12" s="40">
        <v>21</v>
      </c>
      <c r="Z12" s="40">
        <v>22</v>
      </c>
      <c r="AA12" s="40">
        <v>23</v>
      </c>
      <c r="AB12" s="40">
        <v>24</v>
      </c>
      <c r="AC12" s="40">
        <v>25</v>
      </c>
      <c r="AD12" s="40">
        <v>26</v>
      </c>
      <c r="AE12" s="40">
        <v>27</v>
      </c>
      <c r="AF12" s="40">
        <v>28</v>
      </c>
      <c r="AG12" s="40">
        <v>29</v>
      </c>
      <c r="AH12" s="40">
        <v>30</v>
      </c>
      <c r="AI12" s="41">
        <v>31</v>
      </c>
      <c r="AJ12" s="332" t="s">
        <v>30</v>
      </c>
      <c r="AK12" s="333"/>
      <c r="AX12" s="198"/>
      <c r="AY12" s="205"/>
      <c r="AZ12" s="193"/>
      <c r="BA12" s="193"/>
      <c r="BB12" s="193"/>
      <c r="BC12" s="193"/>
      <c r="BD12" s="193"/>
      <c r="BE12" s="193"/>
      <c r="BF12" s="193"/>
      <c r="BG12" s="193"/>
      <c r="BH12" s="193"/>
      <c r="BI12" s="178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4"/>
      <c r="CM12" s="19"/>
      <c r="CN12" s="19"/>
      <c r="CO12" s="19"/>
    </row>
    <row r="13" spans="2:93" ht="18" customHeight="1" thickTop="1" x14ac:dyDescent="0.15">
      <c r="B13" s="313" t="s">
        <v>1</v>
      </c>
      <c r="C13" s="314"/>
      <c r="D13" s="315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316"/>
      <c r="AJ13" s="305">
        <f t="shared" ref="AJ13:AJ23" si="0">COUNTA(E13:AI13)</f>
        <v>0</v>
      </c>
      <c r="AK13" s="306"/>
      <c r="AQ13" s="271" t="s">
        <v>94</v>
      </c>
      <c r="AR13" s="271"/>
      <c r="AS13" s="271"/>
      <c r="AT13" s="271"/>
      <c r="AU13" s="271"/>
      <c r="AV13" s="271"/>
      <c r="AX13" s="198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7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2:93" ht="9.9499999999999993" customHeight="1" x14ac:dyDescent="0.15">
      <c r="B14" s="52"/>
      <c r="C14" s="53"/>
      <c r="D14" s="54"/>
      <c r="E14" s="81">
        <f>K2</f>
        <v>45383</v>
      </c>
      <c r="F14" s="82">
        <f>E14+1</f>
        <v>45384</v>
      </c>
      <c r="G14" s="82">
        <f t="shared" ref="G14:AH14" si="1">F14+1</f>
        <v>45385</v>
      </c>
      <c r="H14" s="82">
        <f t="shared" si="1"/>
        <v>45386</v>
      </c>
      <c r="I14" s="82">
        <f t="shared" si="1"/>
        <v>45387</v>
      </c>
      <c r="J14" s="82">
        <f t="shared" si="1"/>
        <v>45388</v>
      </c>
      <c r="K14" s="82">
        <f t="shared" si="1"/>
        <v>45389</v>
      </c>
      <c r="L14" s="82">
        <f t="shared" si="1"/>
        <v>45390</v>
      </c>
      <c r="M14" s="82">
        <f t="shared" si="1"/>
        <v>45391</v>
      </c>
      <c r="N14" s="82">
        <f t="shared" si="1"/>
        <v>45392</v>
      </c>
      <c r="O14" s="82">
        <f t="shared" si="1"/>
        <v>45393</v>
      </c>
      <c r="P14" s="82">
        <f t="shared" si="1"/>
        <v>45394</v>
      </c>
      <c r="Q14" s="82">
        <f t="shared" si="1"/>
        <v>45395</v>
      </c>
      <c r="R14" s="82">
        <f t="shared" si="1"/>
        <v>45396</v>
      </c>
      <c r="S14" s="82">
        <f t="shared" si="1"/>
        <v>45397</v>
      </c>
      <c r="T14" s="82">
        <f t="shared" si="1"/>
        <v>45398</v>
      </c>
      <c r="U14" s="82">
        <f t="shared" si="1"/>
        <v>45399</v>
      </c>
      <c r="V14" s="82">
        <f t="shared" si="1"/>
        <v>45400</v>
      </c>
      <c r="W14" s="82">
        <f t="shared" si="1"/>
        <v>45401</v>
      </c>
      <c r="X14" s="82">
        <f t="shared" si="1"/>
        <v>45402</v>
      </c>
      <c r="Y14" s="82">
        <f t="shared" si="1"/>
        <v>45403</v>
      </c>
      <c r="Z14" s="82">
        <f t="shared" si="1"/>
        <v>45404</v>
      </c>
      <c r="AA14" s="82">
        <f t="shared" si="1"/>
        <v>45405</v>
      </c>
      <c r="AB14" s="82">
        <f t="shared" si="1"/>
        <v>45406</v>
      </c>
      <c r="AC14" s="82">
        <f t="shared" si="1"/>
        <v>45407</v>
      </c>
      <c r="AD14" s="82">
        <f t="shared" si="1"/>
        <v>45408</v>
      </c>
      <c r="AE14" s="82">
        <f t="shared" si="1"/>
        <v>45409</v>
      </c>
      <c r="AF14" s="82">
        <f t="shared" si="1"/>
        <v>45410</v>
      </c>
      <c r="AG14" s="82">
        <f t="shared" si="1"/>
        <v>45411</v>
      </c>
      <c r="AH14" s="82">
        <f t="shared" si="1"/>
        <v>45412</v>
      </c>
      <c r="AI14" s="312"/>
      <c r="AJ14" s="115"/>
      <c r="AK14" s="116"/>
      <c r="AQ14" s="272"/>
      <c r="AR14" s="272"/>
      <c r="AS14" s="272"/>
      <c r="AT14" s="272"/>
      <c r="AU14" s="272"/>
      <c r="AV14" s="272"/>
      <c r="AX14" s="198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78"/>
    </row>
    <row r="15" spans="2:93" ht="18" customHeight="1" x14ac:dyDescent="0.15">
      <c r="B15" s="307" t="s">
        <v>2</v>
      </c>
      <c r="C15" s="308"/>
      <c r="D15" s="309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281">
        <f t="shared" si="0"/>
        <v>0</v>
      </c>
      <c r="AK15" s="282"/>
      <c r="AQ15" s="273">
        <f>AJ37</f>
        <v>0</v>
      </c>
      <c r="AR15" s="273"/>
      <c r="AS15" s="274" t="str">
        <f>IF(G8="","",IF(G10="","",AQ15*N37))</f>
        <v/>
      </c>
      <c r="AT15" s="274"/>
      <c r="AU15" s="274"/>
      <c r="AV15" s="274"/>
      <c r="AX15" s="198"/>
      <c r="AY15" s="204" t="s">
        <v>71</v>
      </c>
      <c r="AZ15" s="193"/>
      <c r="BA15" s="193"/>
      <c r="BB15" s="193"/>
      <c r="BC15" s="193"/>
      <c r="BD15" s="193"/>
      <c r="BE15" s="193"/>
      <c r="BF15" s="193"/>
      <c r="BG15" s="193"/>
      <c r="BH15" s="193"/>
      <c r="BI15" s="178"/>
    </row>
    <row r="16" spans="2:93" ht="9.9499999999999993" customHeight="1" x14ac:dyDescent="0.15">
      <c r="B16" s="52"/>
      <c r="C16" s="53"/>
      <c r="D16" s="71"/>
      <c r="E16" s="81">
        <f>AH14+1</f>
        <v>45413</v>
      </c>
      <c r="F16" s="82">
        <f>E16+1</f>
        <v>45414</v>
      </c>
      <c r="G16" s="82">
        <f t="shared" ref="G16:AI16" si="2">F16+1</f>
        <v>45415</v>
      </c>
      <c r="H16" s="82">
        <f t="shared" si="2"/>
        <v>45416</v>
      </c>
      <c r="I16" s="82">
        <f t="shared" si="2"/>
        <v>45417</v>
      </c>
      <c r="J16" s="82">
        <f t="shared" si="2"/>
        <v>45418</v>
      </c>
      <c r="K16" s="82">
        <f t="shared" si="2"/>
        <v>45419</v>
      </c>
      <c r="L16" s="82">
        <f t="shared" si="2"/>
        <v>45420</v>
      </c>
      <c r="M16" s="82">
        <f t="shared" si="2"/>
        <v>45421</v>
      </c>
      <c r="N16" s="82">
        <f t="shared" si="2"/>
        <v>45422</v>
      </c>
      <c r="O16" s="82">
        <f t="shared" si="2"/>
        <v>45423</v>
      </c>
      <c r="P16" s="82">
        <f t="shared" si="2"/>
        <v>45424</v>
      </c>
      <c r="Q16" s="82">
        <f t="shared" si="2"/>
        <v>45425</v>
      </c>
      <c r="R16" s="82">
        <f t="shared" si="2"/>
        <v>45426</v>
      </c>
      <c r="S16" s="82">
        <f t="shared" si="2"/>
        <v>45427</v>
      </c>
      <c r="T16" s="82">
        <f t="shared" si="2"/>
        <v>45428</v>
      </c>
      <c r="U16" s="82">
        <f t="shared" si="2"/>
        <v>45429</v>
      </c>
      <c r="V16" s="82">
        <f t="shared" si="2"/>
        <v>45430</v>
      </c>
      <c r="W16" s="82">
        <f t="shared" si="2"/>
        <v>45431</v>
      </c>
      <c r="X16" s="82">
        <f t="shared" si="2"/>
        <v>45432</v>
      </c>
      <c r="Y16" s="82">
        <f t="shared" si="2"/>
        <v>45433</v>
      </c>
      <c r="Z16" s="82">
        <f t="shared" si="2"/>
        <v>45434</v>
      </c>
      <c r="AA16" s="82">
        <f t="shared" si="2"/>
        <v>45435</v>
      </c>
      <c r="AB16" s="82">
        <f t="shared" si="2"/>
        <v>45436</v>
      </c>
      <c r="AC16" s="82">
        <f t="shared" si="2"/>
        <v>45437</v>
      </c>
      <c r="AD16" s="82">
        <f t="shared" si="2"/>
        <v>45438</v>
      </c>
      <c r="AE16" s="82">
        <f t="shared" si="2"/>
        <v>45439</v>
      </c>
      <c r="AF16" s="82">
        <f t="shared" si="2"/>
        <v>45440</v>
      </c>
      <c r="AG16" s="82">
        <f t="shared" si="2"/>
        <v>45441</v>
      </c>
      <c r="AH16" s="82">
        <f t="shared" si="2"/>
        <v>45442</v>
      </c>
      <c r="AI16" s="86">
        <f t="shared" si="2"/>
        <v>45443</v>
      </c>
      <c r="AJ16" s="115"/>
      <c r="AK16" s="116"/>
      <c r="AX16" s="198"/>
      <c r="AY16" s="183"/>
      <c r="AZ16" s="199"/>
      <c r="BA16" s="200"/>
      <c r="BB16" s="200"/>
      <c r="BC16" s="200"/>
      <c r="BD16" s="200"/>
      <c r="BE16" s="200"/>
      <c r="BF16" s="200"/>
      <c r="BG16" s="200"/>
      <c r="BH16" s="200"/>
      <c r="BI16" s="179"/>
    </row>
    <row r="17" spans="2:62" ht="18" customHeight="1" x14ac:dyDescent="0.15">
      <c r="B17" s="307" t="s">
        <v>3</v>
      </c>
      <c r="C17" s="308"/>
      <c r="D17" s="309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310"/>
      <c r="AJ17" s="281">
        <f t="shared" si="0"/>
        <v>0</v>
      </c>
      <c r="AK17" s="282"/>
      <c r="AT17" s="131" t="s">
        <v>50</v>
      </c>
      <c r="AX17" s="198"/>
      <c r="AY17" s="183"/>
      <c r="AZ17" s="183" t="s">
        <v>75</v>
      </c>
      <c r="BA17" s="183"/>
      <c r="BB17" s="183"/>
      <c r="BC17" s="183"/>
      <c r="BD17" s="183"/>
      <c r="BE17" s="183"/>
      <c r="BF17" s="183"/>
      <c r="BG17" s="183"/>
      <c r="BH17" s="183"/>
      <c r="BI17" s="173"/>
    </row>
    <row r="18" spans="2:62" ht="9.9499999999999993" customHeight="1" x14ac:dyDescent="0.15">
      <c r="B18" s="52"/>
      <c r="C18" s="53"/>
      <c r="D18" s="71"/>
      <c r="E18" s="87">
        <f>AI16+1</f>
        <v>45444</v>
      </c>
      <c r="F18" s="88">
        <f>E18+1</f>
        <v>45445</v>
      </c>
      <c r="G18" s="88">
        <f t="shared" ref="G18:AH18" si="3">F18+1</f>
        <v>45446</v>
      </c>
      <c r="H18" s="88">
        <f t="shared" si="3"/>
        <v>45447</v>
      </c>
      <c r="I18" s="88">
        <f t="shared" si="3"/>
        <v>45448</v>
      </c>
      <c r="J18" s="88">
        <f t="shared" si="3"/>
        <v>45449</v>
      </c>
      <c r="K18" s="88">
        <f t="shared" si="3"/>
        <v>45450</v>
      </c>
      <c r="L18" s="88">
        <f t="shared" si="3"/>
        <v>45451</v>
      </c>
      <c r="M18" s="88">
        <f t="shared" si="3"/>
        <v>45452</v>
      </c>
      <c r="N18" s="88">
        <f t="shared" si="3"/>
        <v>45453</v>
      </c>
      <c r="O18" s="88">
        <f t="shared" si="3"/>
        <v>45454</v>
      </c>
      <c r="P18" s="88">
        <f t="shared" si="3"/>
        <v>45455</v>
      </c>
      <c r="Q18" s="88">
        <f t="shared" si="3"/>
        <v>45456</v>
      </c>
      <c r="R18" s="88">
        <f t="shared" si="3"/>
        <v>45457</v>
      </c>
      <c r="S18" s="88">
        <f t="shared" si="3"/>
        <v>45458</v>
      </c>
      <c r="T18" s="88">
        <f t="shared" si="3"/>
        <v>45459</v>
      </c>
      <c r="U18" s="88">
        <f t="shared" si="3"/>
        <v>45460</v>
      </c>
      <c r="V18" s="88">
        <f t="shared" si="3"/>
        <v>45461</v>
      </c>
      <c r="W18" s="88">
        <f t="shared" si="3"/>
        <v>45462</v>
      </c>
      <c r="X18" s="88">
        <f t="shared" si="3"/>
        <v>45463</v>
      </c>
      <c r="Y18" s="88">
        <f t="shared" si="3"/>
        <v>45464</v>
      </c>
      <c r="Z18" s="88">
        <f t="shared" si="3"/>
        <v>45465</v>
      </c>
      <c r="AA18" s="88">
        <f t="shared" si="3"/>
        <v>45466</v>
      </c>
      <c r="AB18" s="88">
        <f t="shared" si="3"/>
        <v>45467</v>
      </c>
      <c r="AC18" s="88">
        <f t="shared" si="3"/>
        <v>45468</v>
      </c>
      <c r="AD18" s="88">
        <f t="shared" si="3"/>
        <v>45469</v>
      </c>
      <c r="AE18" s="88">
        <f t="shared" si="3"/>
        <v>45470</v>
      </c>
      <c r="AF18" s="88">
        <f t="shared" si="3"/>
        <v>45471</v>
      </c>
      <c r="AG18" s="88">
        <f t="shared" si="3"/>
        <v>45472</v>
      </c>
      <c r="AH18" s="88">
        <f t="shared" si="3"/>
        <v>45473</v>
      </c>
      <c r="AI18" s="312"/>
      <c r="AJ18" s="115"/>
      <c r="AK18" s="116"/>
      <c r="AM18" s="260" t="s">
        <v>51</v>
      </c>
      <c r="AN18" s="261"/>
      <c r="AO18" s="261"/>
      <c r="AP18" s="261"/>
      <c r="AQ18" s="261"/>
      <c r="AR18" s="261"/>
      <c r="AS18" s="261"/>
      <c r="AT18" s="261"/>
      <c r="AU18" s="261"/>
      <c r="AV18" s="262"/>
      <c r="AX18" s="198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73"/>
    </row>
    <row r="19" spans="2:62" ht="18" customHeight="1" x14ac:dyDescent="0.15">
      <c r="B19" s="307" t="s">
        <v>4</v>
      </c>
      <c r="C19" s="308"/>
      <c r="D19" s="309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281">
        <f t="shared" si="0"/>
        <v>0</v>
      </c>
      <c r="AK19" s="282"/>
      <c r="AM19" s="263"/>
      <c r="AN19" s="264"/>
      <c r="AO19" s="264"/>
      <c r="AP19" s="264"/>
      <c r="AQ19" s="264"/>
      <c r="AR19" s="264"/>
      <c r="AS19" s="264"/>
      <c r="AT19" s="264"/>
      <c r="AU19" s="264"/>
      <c r="AV19" s="265"/>
      <c r="AX19" s="198"/>
      <c r="AY19" s="183"/>
      <c r="AZ19" s="183" t="s">
        <v>72</v>
      </c>
      <c r="BA19" s="183"/>
      <c r="BB19" s="183"/>
      <c r="BC19" s="183"/>
      <c r="BD19" s="183"/>
      <c r="BE19" s="183"/>
      <c r="BF19" s="183"/>
      <c r="BG19" s="183"/>
      <c r="BH19" s="183"/>
      <c r="BI19" s="173"/>
    </row>
    <row r="20" spans="2:62" ht="9.9499999999999993" customHeight="1" x14ac:dyDescent="0.15">
      <c r="B20" s="52"/>
      <c r="C20" s="53"/>
      <c r="D20" s="71"/>
      <c r="E20" s="87">
        <f>AH18+1</f>
        <v>45474</v>
      </c>
      <c r="F20" s="88">
        <f>E20+1</f>
        <v>45475</v>
      </c>
      <c r="G20" s="88">
        <f t="shared" ref="G20:AI20" si="4">F20+1</f>
        <v>45476</v>
      </c>
      <c r="H20" s="88">
        <f t="shared" si="4"/>
        <v>45477</v>
      </c>
      <c r="I20" s="88">
        <f t="shared" si="4"/>
        <v>45478</v>
      </c>
      <c r="J20" s="88">
        <f t="shared" si="4"/>
        <v>45479</v>
      </c>
      <c r="K20" s="88">
        <f t="shared" si="4"/>
        <v>45480</v>
      </c>
      <c r="L20" s="88">
        <f t="shared" si="4"/>
        <v>45481</v>
      </c>
      <c r="M20" s="88">
        <f t="shared" si="4"/>
        <v>45482</v>
      </c>
      <c r="N20" s="88">
        <f t="shared" si="4"/>
        <v>45483</v>
      </c>
      <c r="O20" s="88">
        <f t="shared" si="4"/>
        <v>45484</v>
      </c>
      <c r="P20" s="88">
        <f t="shared" si="4"/>
        <v>45485</v>
      </c>
      <c r="Q20" s="88">
        <f t="shared" si="4"/>
        <v>45486</v>
      </c>
      <c r="R20" s="88">
        <f t="shared" si="4"/>
        <v>45487</v>
      </c>
      <c r="S20" s="88">
        <f t="shared" si="4"/>
        <v>45488</v>
      </c>
      <c r="T20" s="88">
        <f t="shared" si="4"/>
        <v>45489</v>
      </c>
      <c r="U20" s="88">
        <f t="shared" si="4"/>
        <v>45490</v>
      </c>
      <c r="V20" s="88">
        <f t="shared" si="4"/>
        <v>45491</v>
      </c>
      <c r="W20" s="88">
        <f t="shared" si="4"/>
        <v>45492</v>
      </c>
      <c r="X20" s="88">
        <f t="shared" si="4"/>
        <v>45493</v>
      </c>
      <c r="Y20" s="88">
        <f t="shared" si="4"/>
        <v>45494</v>
      </c>
      <c r="Z20" s="88">
        <f t="shared" si="4"/>
        <v>45495</v>
      </c>
      <c r="AA20" s="88">
        <f t="shared" si="4"/>
        <v>45496</v>
      </c>
      <c r="AB20" s="88">
        <f t="shared" si="4"/>
        <v>45497</v>
      </c>
      <c r="AC20" s="88">
        <f t="shared" si="4"/>
        <v>45498</v>
      </c>
      <c r="AD20" s="88">
        <f t="shared" si="4"/>
        <v>45499</v>
      </c>
      <c r="AE20" s="88">
        <f t="shared" si="4"/>
        <v>45500</v>
      </c>
      <c r="AF20" s="88">
        <f t="shared" si="4"/>
        <v>45501</v>
      </c>
      <c r="AG20" s="88">
        <f t="shared" si="4"/>
        <v>45502</v>
      </c>
      <c r="AH20" s="88">
        <f t="shared" si="4"/>
        <v>45503</v>
      </c>
      <c r="AI20" s="89">
        <f t="shared" si="4"/>
        <v>45504</v>
      </c>
      <c r="AJ20" s="115"/>
      <c r="AK20" s="116"/>
      <c r="AM20" s="263"/>
      <c r="AN20" s="264"/>
      <c r="AO20" s="264"/>
      <c r="AP20" s="264"/>
      <c r="AQ20" s="264"/>
      <c r="AR20" s="264"/>
      <c r="AS20" s="264"/>
      <c r="AT20" s="264"/>
      <c r="AU20" s="264"/>
      <c r="AV20" s="265"/>
      <c r="AX20" s="198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73"/>
    </row>
    <row r="21" spans="2:62" ht="18" customHeight="1" x14ac:dyDescent="0.15">
      <c r="B21" s="307" t="s">
        <v>5</v>
      </c>
      <c r="C21" s="308"/>
      <c r="D21" s="309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281">
        <f t="shared" si="0"/>
        <v>0</v>
      </c>
      <c r="AK21" s="282"/>
      <c r="AM21" s="263"/>
      <c r="AN21" s="264"/>
      <c r="AO21" s="264"/>
      <c r="AP21" s="264"/>
      <c r="AQ21" s="264"/>
      <c r="AR21" s="264"/>
      <c r="AS21" s="264"/>
      <c r="AT21" s="264"/>
      <c r="AU21" s="264"/>
      <c r="AV21" s="265"/>
      <c r="AX21" s="198"/>
      <c r="AY21" s="183"/>
      <c r="AZ21" s="183" t="s">
        <v>76</v>
      </c>
      <c r="BA21" s="183"/>
      <c r="BB21" s="183"/>
      <c r="BC21" s="183"/>
      <c r="BD21" s="183"/>
      <c r="BE21" s="183"/>
      <c r="BF21" s="183"/>
      <c r="BG21" s="183"/>
      <c r="BH21" s="183"/>
      <c r="BI21" s="173"/>
    </row>
    <row r="22" spans="2:62" ht="9.9499999999999993" customHeight="1" x14ac:dyDescent="0.15">
      <c r="B22" s="52"/>
      <c r="C22" s="53"/>
      <c r="D22" s="71"/>
      <c r="E22" s="87">
        <f>AI20+1</f>
        <v>45505</v>
      </c>
      <c r="F22" s="88">
        <f>E22+1</f>
        <v>45506</v>
      </c>
      <c r="G22" s="88">
        <f t="shared" ref="G22:AI22" si="5">F22+1</f>
        <v>45507</v>
      </c>
      <c r="H22" s="88">
        <f t="shared" si="5"/>
        <v>45508</v>
      </c>
      <c r="I22" s="88">
        <f t="shared" si="5"/>
        <v>45509</v>
      </c>
      <c r="J22" s="88">
        <f t="shared" si="5"/>
        <v>45510</v>
      </c>
      <c r="K22" s="88">
        <f t="shared" si="5"/>
        <v>45511</v>
      </c>
      <c r="L22" s="88">
        <f t="shared" si="5"/>
        <v>45512</v>
      </c>
      <c r="M22" s="88">
        <f t="shared" si="5"/>
        <v>45513</v>
      </c>
      <c r="N22" s="88">
        <f t="shared" si="5"/>
        <v>45514</v>
      </c>
      <c r="O22" s="88">
        <f t="shared" si="5"/>
        <v>45515</v>
      </c>
      <c r="P22" s="88">
        <f t="shared" si="5"/>
        <v>45516</v>
      </c>
      <c r="Q22" s="88">
        <f t="shared" si="5"/>
        <v>45517</v>
      </c>
      <c r="R22" s="88">
        <f t="shared" si="5"/>
        <v>45518</v>
      </c>
      <c r="S22" s="88">
        <f t="shared" si="5"/>
        <v>45519</v>
      </c>
      <c r="T22" s="88">
        <f t="shared" si="5"/>
        <v>45520</v>
      </c>
      <c r="U22" s="88">
        <f t="shared" si="5"/>
        <v>45521</v>
      </c>
      <c r="V22" s="88">
        <f t="shared" si="5"/>
        <v>45522</v>
      </c>
      <c r="W22" s="88">
        <f t="shared" si="5"/>
        <v>45523</v>
      </c>
      <c r="X22" s="88">
        <f t="shared" si="5"/>
        <v>45524</v>
      </c>
      <c r="Y22" s="88">
        <f t="shared" si="5"/>
        <v>45525</v>
      </c>
      <c r="Z22" s="88">
        <f t="shared" si="5"/>
        <v>45526</v>
      </c>
      <c r="AA22" s="88">
        <f t="shared" si="5"/>
        <v>45527</v>
      </c>
      <c r="AB22" s="88">
        <f t="shared" si="5"/>
        <v>45528</v>
      </c>
      <c r="AC22" s="88">
        <f t="shared" si="5"/>
        <v>45529</v>
      </c>
      <c r="AD22" s="88">
        <f t="shared" si="5"/>
        <v>45530</v>
      </c>
      <c r="AE22" s="88">
        <f t="shared" si="5"/>
        <v>45531</v>
      </c>
      <c r="AF22" s="88">
        <f t="shared" si="5"/>
        <v>45532</v>
      </c>
      <c r="AG22" s="88">
        <f t="shared" si="5"/>
        <v>45533</v>
      </c>
      <c r="AH22" s="88">
        <f t="shared" si="5"/>
        <v>45534</v>
      </c>
      <c r="AI22" s="89">
        <f t="shared" si="5"/>
        <v>45535</v>
      </c>
      <c r="AJ22" s="115"/>
      <c r="AK22" s="116"/>
      <c r="AM22" s="266"/>
      <c r="AN22" s="267"/>
      <c r="AO22" s="267"/>
      <c r="AP22" s="267"/>
      <c r="AQ22" s="267"/>
      <c r="AR22" s="267"/>
      <c r="AS22" s="267"/>
      <c r="AT22" s="267"/>
      <c r="AU22" s="267"/>
      <c r="AV22" s="268"/>
      <c r="AX22" s="198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73"/>
    </row>
    <row r="23" spans="2:62" ht="18" customHeight="1" x14ac:dyDescent="0.15">
      <c r="B23" s="307" t="s">
        <v>23</v>
      </c>
      <c r="C23" s="308"/>
      <c r="D23" s="309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310"/>
      <c r="AJ23" s="281">
        <f t="shared" si="0"/>
        <v>0</v>
      </c>
      <c r="AK23" s="282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X23" s="182"/>
      <c r="AY23" s="183"/>
      <c r="AZ23" s="183" t="s">
        <v>73</v>
      </c>
      <c r="BA23" s="183"/>
      <c r="BB23" s="183"/>
      <c r="BC23" s="183"/>
      <c r="BD23" s="183"/>
      <c r="BE23" s="183"/>
      <c r="BF23" s="183"/>
      <c r="BG23" s="183"/>
      <c r="BH23" s="183"/>
      <c r="BI23" s="173"/>
    </row>
    <row r="24" spans="2:62" ht="9.9499999999999993" customHeight="1" thickBot="1" x14ac:dyDescent="0.2">
      <c r="B24" s="52"/>
      <c r="C24" s="53"/>
      <c r="D24" s="71"/>
      <c r="E24" s="81">
        <f>AI22+1</f>
        <v>45536</v>
      </c>
      <c r="F24" s="82">
        <f>E24+1</f>
        <v>45537</v>
      </c>
      <c r="G24" s="82">
        <f t="shared" ref="G24:AH24" si="6">F24+1</f>
        <v>45538</v>
      </c>
      <c r="H24" s="82">
        <f t="shared" si="6"/>
        <v>45539</v>
      </c>
      <c r="I24" s="82">
        <f t="shared" si="6"/>
        <v>45540</v>
      </c>
      <c r="J24" s="82">
        <f t="shared" si="6"/>
        <v>45541</v>
      </c>
      <c r="K24" s="82">
        <f t="shared" si="6"/>
        <v>45542</v>
      </c>
      <c r="L24" s="82">
        <f t="shared" si="6"/>
        <v>45543</v>
      </c>
      <c r="M24" s="82">
        <f t="shared" si="6"/>
        <v>45544</v>
      </c>
      <c r="N24" s="82">
        <f t="shared" si="6"/>
        <v>45545</v>
      </c>
      <c r="O24" s="82">
        <f t="shared" si="6"/>
        <v>45546</v>
      </c>
      <c r="P24" s="82">
        <f t="shared" si="6"/>
        <v>45547</v>
      </c>
      <c r="Q24" s="82">
        <f t="shared" si="6"/>
        <v>45548</v>
      </c>
      <c r="R24" s="82">
        <f t="shared" si="6"/>
        <v>45549</v>
      </c>
      <c r="S24" s="82">
        <f t="shared" si="6"/>
        <v>45550</v>
      </c>
      <c r="T24" s="82">
        <f t="shared" si="6"/>
        <v>45551</v>
      </c>
      <c r="U24" s="82">
        <f t="shared" si="6"/>
        <v>45552</v>
      </c>
      <c r="V24" s="82">
        <f t="shared" si="6"/>
        <v>45553</v>
      </c>
      <c r="W24" s="82">
        <f t="shared" si="6"/>
        <v>45554</v>
      </c>
      <c r="X24" s="82">
        <f t="shared" si="6"/>
        <v>45555</v>
      </c>
      <c r="Y24" s="82">
        <f t="shared" si="6"/>
        <v>45556</v>
      </c>
      <c r="Z24" s="82">
        <f t="shared" si="6"/>
        <v>45557</v>
      </c>
      <c r="AA24" s="82">
        <f t="shared" si="6"/>
        <v>45558</v>
      </c>
      <c r="AB24" s="82">
        <f t="shared" si="6"/>
        <v>45559</v>
      </c>
      <c r="AC24" s="82">
        <f t="shared" si="6"/>
        <v>45560</v>
      </c>
      <c r="AD24" s="82">
        <f t="shared" si="6"/>
        <v>45561</v>
      </c>
      <c r="AE24" s="82">
        <f t="shared" si="6"/>
        <v>45562</v>
      </c>
      <c r="AF24" s="82">
        <f t="shared" si="6"/>
        <v>45563</v>
      </c>
      <c r="AG24" s="82">
        <f t="shared" si="6"/>
        <v>45564</v>
      </c>
      <c r="AH24" s="82">
        <f t="shared" si="6"/>
        <v>45565</v>
      </c>
      <c r="AI24" s="311"/>
      <c r="AJ24" s="115"/>
      <c r="AK24" s="116"/>
      <c r="AX24" s="182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73"/>
    </row>
    <row r="25" spans="2:62" ht="18" customHeight="1" thickTop="1" x14ac:dyDescent="0.15">
      <c r="B25" s="302" t="s">
        <v>25</v>
      </c>
      <c r="C25" s="303"/>
      <c r="D25" s="304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  <c r="AJ25" s="305">
        <f t="shared" ref="AJ25" si="7">COUNTA(E25:AI25)</f>
        <v>0</v>
      </c>
      <c r="AK25" s="306"/>
      <c r="AX25" s="182"/>
      <c r="AY25" s="183"/>
      <c r="AZ25" s="117" t="s">
        <v>74</v>
      </c>
      <c r="BA25" s="183"/>
      <c r="BB25" s="183"/>
      <c r="BC25" s="183"/>
      <c r="BD25" s="183"/>
      <c r="BE25" s="183"/>
      <c r="BF25" s="183"/>
      <c r="BG25" s="183"/>
      <c r="BH25" s="183"/>
      <c r="BI25" s="173"/>
    </row>
    <row r="26" spans="2:62" s="16" customFormat="1" ht="9.9499999999999993" customHeight="1" x14ac:dyDescent="0.15">
      <c r="B26" s="72"/>
      <c r="C26" s="73"/>
      <c r="D26" s="71"/>
      <c r="E26" s="87">
        <f>AH24+1</f>
        <v>45566</v>
      </c>
      <c r="F26" s="88">
        <f>E26+1</f>
        <v>45567</v>
      </c>
      <c r="G26" s="88">
        <f t="shared" ref="G26:AI26" si="8">F26+1</f>
        <v>45568</v>
      </c>
      <c r="H26" s="88">
        <f t="shared" si="8"/>
        <v>45569</v>
      </c>
      <c r="I26" s="88">
        <f t="shared" si="8"/>
        <v>45570</v>
      </c>
      <c r="J26" s="88">
        <f t="shared" si="8"/>
        <v>45571</v>
      </c>
      <c r="K26" s="88">
        <f t="shared" si="8"/>
        <v>45572</v>
      </c>
      <c r="L26" s="88">
        <f t="shared" si="8"/>
        <v>45573</v>
      </c>
      <c r="M26" s="88">
        <f t="shared" si="8"/>
        <v>45574</v>
      </c>
      <c r="N26" s="88">
        <f t="shared" si="8"/>
        <v>45575</v>
      </c>
      <c r="O26" s="88">
        <f t="shared" si="8"/>
        <v>45576</v>
      </c>
      <c r="P26" s="88">
        <f t="shared" si="8"/>
        <v>45577</v>
      </c>
      <c r="Q26" s="88">
        <f t="shared" si="8"/>
        <v>45578</v>
      </c>
      <c r="R26" s="88">
        <f t="shared" si="8"/>
        <v>45579</v>
      </c>
      <c r="S26" s="88">
        <f t="shared" si="8"/>
        <v>45580</v>
      </c>
      <c r="T26" s="88">
        <f t="shared" si="8"/>
        <v>45581</v>
      </c>
      <c r="U26" s="88">
        <f t="shared" si="8"/>
        <v>45582</v>
      </c>
      <c r="V26" s="88">
        <f t="shared" si="8"/>
        <v>45583</v>
      </c>
      <c r="W26" s="88">
        <f t="shared" si="8"/>
        <v>45584</v>
      </c>
      <c r="X26" s="88">
        <f t="shared" si="8"/>
        <v>45585</v>
      </c>
      <c r="Y26" s="88">
        <f t="shared" si="8"/>
        <v>45586</v>
      </c>
      <c r="Z26" s="88">
        <f t="shared" si="8"/>
        <v>45587</v>
      </c>
      <c r="AA26" s="88">
        <f t="shared" si="8"/>
        <v>45588</v>
      </c>
      <c r="AB26" s="88">
        <f t="shared" si="8"/>
        <v>45589</v>
      </c>
      <c r="AC26" s="88">
        <f t="shared" si="8"/>
        <v>45590</v>
      </c>
      <c r="AD26" s="88">
        <f t="shared" si="8"/>
        <v>45591</v>
      </c>
      <c r="AE26" s="88">
        <f t="shared" si="8"/>
        <v>45592</v>
      </c>
      <c r="AF26" s="88">
        <f t="shared" si="8"/>
        <v>45593</v>
      </c>
      <c r="AG26" s="88">
        <f t="shared" si="8"/>
        <v>45594</v>
      </c>
      <c r="AH26" s="88">
        <f t="shared" si="8"/>
        <v>45595</v>
      </c>
      <c r="AI26" s="89">
        <f t="shared" si="8"/>
        <v>45596</v>
      </c>
      <c r="AJ26" s="115"/>
      <c r="AK26" s="116"/>
      <c r="AX26" s="182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181"/>
      <c r="BJ26" s="1"/>
    </row>
    <row r="27" spans="2:62" s="16" customFormat="1" ht="18" customHeight="1" x14ac:dyDescent="0.15">
      <c r="B27" s="278" t="s">
        <v>24</v>
      </c>
      <c r="C27" s="279"/>
      <c r="D27" s="280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300"/>
      <c r="AJ27" s="281">
        <f t="shared" ref="AJ27" si="9">COUNTA(E27:AI27)</f>
        <v>0</v>
      </c>
      <c r="AK27" s="282"/>
      <c r="AX27" s="182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181"/>
      <c r="BJ27" s="1"/>
    </row>
    <row r="28" spans="2:62" s="16" customFormat="1" ht="9.9499999999999993" customHeight="1" x14ac:dyDescent="0.15">
      <c r="B28" s="72"/>
      <c r="C28" s="73"/>
      <c r="D28" s="71"/>
      <c r="E28" s="87">
        <f>AI26+1</f>
        <v>45597</v>
      </c>
      <c r="F28" s="88">
        <f>E28+1</f>
        <v>45598</v>
      </c>
      <c r="G28" s="88">
        <f t="shared" ref="G28:AH28" si="10">F28+1</f>
        <v>45599</v>
      </c>
      <c r="H28" s="88">
        <f t="shared" si="10"/>
        <v>45600</v>
      </c>
      <c r="I28" s="88">
        <f t="shared" si="10"/>
        <v>45601</v>
      </c>
      <c r="J28" s="88">
        <f t="shared" si="10"/>
        <v>45602</v>
      </c>
      <c r="K28" s="88">
        <f t="shared" si="10"/>
        <v>45603</v>
      </c>
      <c r="L28" s="88">
        <f t="shared" si="10"/>
        <v>45604</v>
      </c>
      <c r="M28" s="88">
        <f t="shared" si="10"/>
        <v>45605</v>
      </c>
      <c r="N28" s="88">
        <f t="shared" si="10"/>
        <v>45606</v>
      </c>
      <c r="O28" s="88">
        <f t="shared" si="10"/>
        <v>45607</v>
      </c>
      <c r="P28" s="88">
        <f t="shared" si="10"/>
        <v>45608</v>
      </c>
      <c r="Q28" s="88">
        <f t="shared" si="10"/>
        <v>45609</v>
      </c>
      <c r="R28" s="88">
        <f t="shared" si="10"/>
        <v>45610</v>
      </c>
      <c r="S28" s="88">
        <f t="shared" si="10"/>
        <v>45611</v>
      </c>
      <c r="T28" s="88">
        <f t="shared" si="10"/>
        <v>45612</v>
      </c>
      <c r="U28" s="88">
        <f t="shared" si="10"/>
        <v>45613</v>
      </c>
      <c r="V28" s="88">
        <f t="shared" si="10"/>
        <v>45614</v>
      </c>
      <c r="W28" s="88">
        <f t="shared" si="10"/>
        <v>45615</v>
      </c>
      <c r="X28" s="88">
        <f t="shared" si="10"/>
        <v>45616</v>
      </c>
      <c r="Y28" s="88">
        <f t="shared" si="10"/>
        <v>45617</v>
      </c>
      <c r="Z28" s="88">
        <f t="shared" si="10"/>
        <v>45618</v>
      </c>
      <c r="AA28" s="88">
        <f t="shared" si="10"/>
        <v>45619</v>
      </c>
      <c r="AB28" s="88">
        <f t="shared" si="10"/>
        <v>45620</v>
      </c>
      <c r="AC28" s="88">
        <f t="shared" si="10"/>
        <v>45621</v>
      </c>
      <c r="AD28" s="88">
        <f t="shared" si="10"/>
        <v>45622</v>
      </c>
      <c r="AE28" s="88">
        <f t="shared" si="10"/>
        <v>45623</v>
      </c>
      <c r="AF28" s="88">
        <f t="shared" si="10"/>
        <v>45624</v>
      </c>
      <c r="AG28" s="88">
        <f t="shared" si="10"/>
        <v>45625</v>
      </c>
      <c r="AH28" s="88">
        <f t="shared" si="10"/>
        <v>45626</v>
      </c>
      <c r="AI28" s="301"/>
      <c r="AJ28" s="115"/>
      <c r="AK28" s="116"/>
      <c r="AX28" s="182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181"/>
    </row>
    <row r="29" spans="2:62" s="16" customFormat="1" ht="18" customHeight="1" x14ac:dyDescent="0.15">
      <c r="B29" s="278" t="s">
        <v>9</v>
      </c>
      <c r="C29" s="279"/>
      <c r="D29" s="280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92"/>
      <c r="AH29" s="92"/>
      <c r="AI29" s="93"/>
      <c r="AJ29" s="281">
        <f t="shared" ref="AJ29" si="11">COUNTA(E29:AI29)</f>
        <v>0</v>
      </c>
      <c r="AK29" s="282"/>
      <c r="AX29" s="182"/>
      <c r="AY29" s="204" t="s">
        <v>80</v>
      </c>
      <c r="AZ29" s="5"/>
      <c r="BA29" s="5"/>
      <c r="BB29" s="5"/>
      <c r="BC29" s="5"/>
      <c r="BD29" s="5"/>
      <c r="BE29" s="5"/>
      <c r="BF29" s="5"/>
      <c r="BG29" s="5"/>
      <c r="BH29" s="5"/>
      <c r="BI29" s="181"/>
    </row>
    <row r="30" spans="2:62" s="16" customFormat="1" ht="9.9499999999999993" customHeight="1" x14ac:dyDescent="0.15">
      <c r="B30" s="72"/>
      <c r="C30" s="73"/>
      <c r="D30" s="71"/>
      <c r="E30" s="87">
        <f>AH28+1</f>
        <v>45627</v>
      </c>
      <c r="F30" s="88">
        <f>E30+1</f>
        <v>45628</v>
      </c>
      <c r="G30" s="88">
        <f t="shared" ref="G30:AI30" si="12">F30+1</f>
        <v>45629</v>
      </c>
      <c r="H30" s="88">
        <f t="shared" si="12"/>
        <v>45630</v>
      </c>
      <c r="I30" s="88">
        <f t="shared" si="12"/>
        <v>45631</v>
      </c>
      <c r="J30" s="88">
        <f t="shared" si="12"/>
        <v>45632</v>
      </c>
      <c r="K30" s="88">
        <f t="shared" si="12"/>
        <v>45633</v>
      </c>
      <c r="L30" s="88">
        <f t="shared" si="12"/>
        <v>45634</v>
      </c>
      <c r="M30" s="88">
        <f t="shared" si="12"/>
        <v>45635</v>
      </c>
      <c r="N30" s="88">
        <f t="shared" si="12"/>
        <v>45636</v>
      </c>
      <c r="O30" s="88">
        <f t="shared" si="12"/>
        <v>45637</v>
      </c>
      <c r="P30" s="88">
        <f t="shared" si="12"/>
        <v>45638</v>
      </c>
      <c r="Q30" s="88">
        <f t="shared" si="12"/>
        <v>45639</v>
      </c>
      <c r="R30" s="88">
        <f t="shared" si="12"/>
        <v>45640</v>
      </c>
      <c r="S30" s="88">
        <f t="shared" si="12"/>
        <v>45641</v>
      </c>
      <c r="T30" s="88">
        <f t="shared" si="12"/>
        <v>45642</v>
      </c>
      <c r="U30" s="88">
        <f t="shared" si="12"/>
        <v>45643</v>
      </c>
      <c r="V30" s="88">
        <f t="shared" si="12"/>
        <v>45644</v>
      </c>
      <c r="W30" s="88">
        <f t="shared" si="12"/>
        <v>45645</v>
      </c>
      <c r="X30" s="88">
        <f t="shared" si="12"/>
        <v>45646</v>
      </c>
      <c r="Y30" s="88">
        <f t="shared" si="12"/>
        <v>45647</v>
      </c>
      <c r="Z30" s="88">
        <f t="shared" si="12"/>
        <v>45648</v>
      </c>
      <c r="AA30" s="88">
        <f t="shared" si="12"/>
        <v>45649</v>
      </c>
      <c r="AB30" s="88">
        <f t="shared" si="12"/>
        <v>45650</v>
      </c>
      <c r="AC30" s="88">
        <f t="shared" si="12"/>
        <v>45651</v>
      </c>
      <c r="AD30" s="88">
        <f t="shared" si="12"/>
        <v>45652</v>
      </c>
      <c r="AE30" s="88">
        <f t="shared" si="12"/>
        <v>45653</v>
      </c>
      <c r="AF30" s="88">
        <f t="shared" si="12"/>
        <v>45654</v>
      </c>
      <c r="AG30" s="88">
        <f t="shared" si="12"/>
        <v>45655</v>
      </c>
      <c r="AH30" s="88">
        <f t="shared" si="12"/>
        <v>45656</v>
      </c>
      <c r="AI30" s="89">
        <f t="shared" si="12"/>
        <v>45657</v>
      </c>
      <c r="AJ30" s="115"/>
      <c r="AK30" s="116"/>
      <c r="AX30" s="182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181"/>
    </row>
    <row r="31" spans="2:62" s="16" customFormat="1" ht="18" customHeight="1" x14ac:dyDescent="0.15">
      <c r="B31" s="278" t="s">
        <v>10</v>
      </c>
      <c r="C31" s="279"/>
      <c r="D31" s="280"/>
      <c r="E31" s="94"/>
      <c r="F31" s="92"/>
      <c r="G31" s="92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9"/>
      <c r="AJ31" s="281">
        <f t="shared" ref="AJ31" si="13">COUNTA(E31:AI31)</f>
        <v>0</v>
      </c>
      <c r="AK31" s="282"/>
      <c r="AX31" s="182"/>
      <c r="AY31" s="5"/>
      <c r="AZ31" s="255" t="s">
        <v>103</v>
      </c>
      <c r="BA31" s="255"/>
      <c r="BB31" s="255"/>
      <c r="BC31" s="255"/>
      <c r="BD31" s="255"/>
      <c r="BE31" s="255"/>
      <c r="BF31" s="255"/>
      <c r="BG31" s="255"/>
      <c r="BH31" s="255"/>
      <c r="BI31" s="256"/>
    </row>
    <row r="32" spans="2:62" s="16" customFormat="1" ht="9.9499999999999993" customHeight="1" x14ac:dyDescent="0.15">
      <c r="B32" s="72"/>
      <c r="C32" s="73"/>
      <c r="D32" s="71"/>
      <c r="E32" s="87">
        <f>AI30+1</f>
        <v>45658</v>
      </c>
      <c r="F32" s="88">
        <f>E32+1</f>
        <v>45659</v>
      </c>
      <c r="G32" s="88">
        <f t="shared" ref="G32:AI32" si="14">F32+1</f>
        <v>45660</v>
      </c>
      <c r="H32" s="88">
        <f t="shared" si="14"/>
        <v>45661</v>
      </c>
      <c r="I32" s="88">
        <f t="shared" si="14"/>
        <v>45662</v>
      </c>
      <c r="J32" s="88">
        <f t="shared" si="14"/>
        <v>45663</v>
      </c>
      <c r="K32" s="88">
        <f t="shared" si="14"/>
        <v>45664</v>
      </c>
      <c r="L32" s="88">
        <f t="shared" si="14"/>
        <v>45665</v>
      </c>
      <c r="M32" s="88">
        <f t="shared" si="14"/>
        <v>45666</v>
      </c>
      <c r="N32" s="88">
        <f t="shared" si="14"/>
        <v>45667</v>
      </c>
      <c r="O32" s="88">
        <f t="shared" si="14"/>
        <v>45668</v>
      </c>
      <c r="P32" s="88">
        <f t="shared" si="14"/>
        <v>45669</v>
      </c>
      <c r="Q32" s="88">
        <f t="shared" si="14"/>
        <v>45670</v>
      </c>
      <c r="R32" s="88">
        <f t="shared" si="14"/>
        <v>45671</v>
      </c>
      <c r="S32" s="88">
        <f t="shared" si="14"/>
        <v>45672</v>
      </c>
      <c r="T32" s="88">
        <f t="shared" si="14"/>
        <v>45673</v>
      </c>
      <c r="U32" s="88">
        <f t="shared" si="14"/>
        <v>45674</v>
      </c>
      <c r="V32" s="88">
        <f t="shared" si="14"/>
        <v>45675</v>
      </c>
      <c r="W32" s="88">
        <f t="shared" si="14"/>
        <v>45676</v>
      </c>
      <c r="X32" s="88">
        <f t="shared" si="14"/>
        <v>45677</v>
      </c>
      <c r="Y32" s="88">
        <f t="shared" si="14"/>
        <v>45678</v>
      </c>
      <c r="Z32" s="88">
        <f t="shared" si="14"/>
        <v>45679</v>
      </c>
      <c r="AA32" s="88">
        <f t="shared" si="14"/>
        <v>45680</v>
      </c>
      <c r="AB32" s="88">
        <f t="shared" si="14"/>
        <v>45681</v>
      </c>
      <c r="AC32" s="88">
        <f t="shared" si="14"/>
        <v>45682</v>
      </c>
      <c r="AD32" s="88">
        <f t="shared" si="14"/>
        <v>45683</v>
      </c>
      <c r="AE32" s="88">
        <f t="shared" si="14"/>
        <v>45684</v>
      </c>
      <c r="AF32" s="88">
        <f t="shared" si="14"/>
        <v>45685</v>
      </c>
      <c r="AG32" s="88">
        <f t="shared" si="14"/>
        <v>45686</v>
      </c>
      <c r="AH32" s="88">
        <f t="shared" si="14"/>
        <v>45687</v>
      </c>
      <c r="AI32" s="89">
        <f t="shared" si="14"/>
        <v>45688</v>
      </c>
      <c r="AJ32" s="115"/>
      <c r="AK32" s="116"/>
      <c r="AX32" s="182"/>
      <c r="AY32" s="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6"/>
    </row>
    <row r="33" spans="2:62" s="16" customFormat="1" ht="18" customHeight="1" x14ac:dyDescent="0.15">
      <c r="B33" s="278" t="s">
        <v>26</v>
      </c>
      <c r="C33" s="279"/>
      <c r="D33" s="280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298"/>
      <c r="AH33" s="298"/>
      <c r="AI33" s="300"/>
      <c r="AJ33" s="281">
        <f t="shared" ref="AJ33" si="15">COUNTA(E33:AI33)</f>
        <v>0</v>
      </c>
      <c r="AK33" s="282"/>
      <c r="AW33" s="1"/>
      <c r="AX33" s="182"/>
      <c r="AY33" s="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6"/>
    </row>
    <row r="34" spans="2:62" s="16" customFormat="1" ht="9.9499999999999993" customHeight="1" x14ac:dyDescent="0.15">
      <c r="B34" s="72"/>
      <c r="C34" s="73"/>
      <c r="D34" s="71"/>
      <c r="E34" s="87">
        <f>AI32+1</f>
        <v>45689</v>
      </c>
      <c r="F34" s="88">
        <f>E34+1</f>
        <v>45690</v>
      </c>
      <c r="G34" s="88">
        <f t="shared" ref="G34:AF34" si="16">F34+1</f>
        <v>45691</v>
      </c>
      <c r="H34" s="88">
        <f t="shared" si="16"/>
        <v>45692</v>
      </c>
      <c r="I34" s="88">
        <f t="shared" si="16"/>
        <v>45693</v>
      </c>
      <c r="J34" s="88">
        <f t="shared" si="16"/>
        <v>45694</v>
      </c>
      <c r="K34" s="88">
        <f t="shared" si="16"/>
        <v>45695</v>
      </c>
      <c r="L34" s="88">
        <f t="shared" si="16"/>
        <v>45696</v>
      </c>
      <c r="M34" s="88">
        <f t="shared" si="16"/>
        <v>45697</v>
      </c>
      <c r="N34" s="88">
        <f t="shared" si="16"/>
        <v>45698</v>
      </c>
      <c r="O34" s="88">
        <f t="shared" si="16"/>
        <v>45699</v>
      </c>
      <c r="P34" s="88">
        <f t="shared" si="16"/>
        <v>45700</v>
      </c>
      <c r="Q34" s="88">
        <f t="shared" si="16"/>
        <v>45701</v>
      </c>
      <c r="R34" s="88">
        <f t="shared" si="16"/>
        <v>45702</v>
      </c>
      <c r="S34" s="88">
        <f t="shared" si="16"/>
        <v>45703</v>
      </c>
      <c r="T34" s="88">
        <f t="shared" si="16"/>
        <v>45704</v>
      </c>
      <c r="U34" s="88">
        <f t="shared" si="16"/>
        <v>45705</v>
      </c>
      <c r="V34" s="88">
        <f t="shared" si="16"/>
        <v>45706</v>
      </c>
      <c r="W34" s="88">
        <f t="shared" si="16"/>
        <v>45707</v>
      </c>
      <c r="X34" s="88">
        <f t="shared" si="16"/>
        <v>45708</v>
      </c>
      <c r="Y34" s="88">
        <f t="shared" si="16"/>
        <v>45709</v>
      </c>
      <c r="Z34" s="88">
        <f t="shared" si="16"/>
        <v>45710</v>
      </c>
      <c r="AA34" s="88">
        <f t="shared" si="16"/>
        <v>45711</v>
      </c>
      <c r="AB34" s="88">
        <f t="shared" si="16"/>
        <v>45712</v>
      </c>
      <c r="AC34" s="88">
        <f t="shared" si="16"/>
        <v>45713</v>
      </c>
      <c r="AD34" s="88">
        <f t="shared" si="16"/>
        <v>45714</v>
      </c>
      <c r="AE34" s="88">
        <f t="shared" si="16"/>
        <v>45715</v>
      </c>
      <c r="AF34" s="88">
        <f t="shared" si="16"/>
        <v>45716</v>
      </c>
      <c r="AG34" s="299"/>
      <c r="AH34" s="299"/>
      <c r="AI34" s="301"/>
      <c r="AJ34" s="115"/>
      <c r="AK34" s="116"/>
      <c r="AW34" s="1"/>
      <c r="AX34" s="182"/>
      <c r="AY34" s="183"/>
      <c r="AZ34" s="238"/>
      <c r="BA34" s="238"/>
      <c r="BB34" s="238"/>
      <c r="BC34" s="238"/>
      <c r="BD34" s="238"/>
      <c r="BE34" s="238"/>
      <c r="BF34" s="238"/>
      <c r="BG34" s="238"/>
      <c r="BH34" s="238"/>
      <c r="BI34" s="239"/>
    </row>
    <row r="35" spans="2:62" s="16" customFormat="1" ht="18" customHeight="1" x14ac:dyDescent="0.15">
      <c r="B35" s="278" t="s">
        <v>27</v>
      </c>
      <c r="C35" s="279"/>
      <c r="D35" s="280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9"/>
      <c r="AJ35" s="281">
        <f t="shared" ref="AJ35" si="17">COUNTA(E35:AI35)</f>
        <v>0</v>
      </c>
      <c r="AK35" s="282"/>
      <c r="AW35" s="1"/>
      <c r="AX35" s="182"/>
      <c r="AY35" s="183"/>
      <c r="AZ35" s="238"/>
      <c r="BA35" s="238"/>
      <c r="BB35" s="238"/>
      <c r="BC35" s="238"/>
      <c r="BD35" s="238"/>
      <c r="BE35" s="238"/>
      <c r="BF35" s="238"/>
      <c r="BG35" s="238"/>
      <c r="BH35" s="238"/>
      <c r="BI35" s="239"/>
    </row>
    <row r="36" spans="2:62" s="16" customFormat="1" ht="9.9499999999999993" customHeight="1" thickBot="1" x14ac:dyDescent="0.2">
      <c r="B36" s="72"/>
      <c r="C36" s="73"/>
      <c r="D36" s="71"/>
      <c r="E36" s="87">
        <f>AF34+1</f>
        <v>45717</v>
      </c>
      <c r="F36" s="88">
        <f>E36+1</f>
        <v>45718</v>
      </c>
      <c r="G36" s="88">
        <f t="shared" ref="G36:AI36" si="18">F36+1</f>
        <v>45719</v>
      </c>
      <c r="H36" s="88">
        <f t="shared" si="18"/>
        <v>45720</v>
      </c>
      <c r="I36" s="88">
        <f t="shared" si="18"/>
        <v>45721</v>
      </c>
      <c r="J36" s="88">
        <f t="shared" si="18"/>
        <v>45722</v>
      </c>
      <c r="K36" s="88">
        <f t="shared" si="18"/>
        <v>45723</v>
      </c>
      <c r="L36" s="88">
        <f t="shared" si="18"/>
        <v>45724</v>
      </c>
      <c r="M36" s="88">
        <f t="shared" si="18"/>
        <v>45725</v>
      </c>
      <c r="N36" s="88">
        <f t="shared" si="18"/>
        <v>45726</v>
      </c>
      <c r="O36" s="88">
        <f t="shared" si="18"/>
        <v>45727</v>
      </c>
      <c r="P36" s="88">
        <f t="shared" si="18"/>
        <v>45728</v>
      </c>
      <c r="Q36" s="88">
        <f t="shared" si="18"/>
        <v>45729</v>
      </c>
      <c r="R36" s="88">
        <f t="shared" si="18"/>
        <v>45730</v>
      </c>
      <c r="S36" s="88">
        <f t="shared" si="18"/>
        <v>45731</v>
      </c>
      <c r="T36" s="88">
        <f t="shared" si="18"/>
        <v>45732</v>
      </c>
      <c r="U36" s="88">
        <f t="shared" si="18"/>
        <v>45733</v>
      </c>
      <c r="V36" s="88">
        <f t="shared" si="18"/>
        <v>45734</v>
      </c>
      <c r="W36" s="88">
        <f t="shared" si="18"/>
        <v>45735</v>
      </c>
      <c r="X36" s="88">
        <f t="shared" si="18"/>
        <v>45736</v>
      </c>
      <c r="Y36" s="88">
        <f t="shared" si="18"/>
        <v>45737</v>
      </c>
      <c r="Z36" s="88">
        <f t="shared" si="18"/>
        <v>45738</v>
      </c>
      <c r="AA36" s="88">
        <f t="shared" si="18"/>
        <v>45739</v>
      </c>
      <c r="AB36" s="88">
        <f t="shared" si="18"/>
        <v>45740</v>
      </c>
      <c r="AC36" s="88">
        <f t="shared" si="18"/>
        <v>45741</v>
      </c>
      <c r="AD36" s="88">
        <f t="shared" si="18"/>
        <v>45742</v>
      </c>
      <c r="AE36" s="88">
        <f t="shared" si="18"/>
        <v>45743</v>
      </c>
      <c r="AF36" s="88">
        <f t="shared" si="18"/>
        <v>45744</v>
      </c>
      <c r="AG36" s="88">
        <f t="shared" si="18"/>
        <v>45745</v>
      </c>
      <c r="AH36" s="110">
        <f t="shared" si="18"/>
        <v>45746</v>
      </c>
      <c r="AI36" s="111">
        <f t="shared" si="18"/>
        <v>45747</v>
      </c>
      <c r="AJ36" s="115"/>
      <c r="AK36" s="116"/>
      <c r="AW36" s="1"/>
      <c r="AX36" s="182"/>
      <c r="AY36" s="183"/>
      <c r="AZ36" s="238"/>
      <c r="BA36" s="238"/>
      <c r="BB36" s="238"/>
      <c r="BC36" s="238"/>
      <c r="BD36" s="238"/>
      <c r="BE36" s="238"/>
      <c r="BF36" s="238"/>
      <c r="BG36" s="238"/>
      <c r="BH36" s="238"/>
      <c r="BI36" s="239"/>
    </row>
    <row r="37" spans="2:62" ht="27" customHeight="1" thickTop="1" thickBot="1" x14ac:dyDescent="0.2">
      <c r="B37" s="283" t="s">
        <v>98</v>
      </c>
      <c r="C37" s="283"/>
      <c r="D37" s="283"/>
      <c r="E37" s="284"/>
      <c r="F37" s="284"/>
      <c r="G37" s="284"/>
      <c r="H37" s="284"/>
      <c r="I37" s="284"/>
      <c r="J37" s="284"/>
      <c r="K37" s="284"/>
      <c r="L37" s="284"/>
      <c r="M37" s="285"/>
      <c r="N37" s="286" t="str">
        <f>IF(G8="","未入力あり",IF(G10="","未入力あり",IF(CA4="TRUE",VLOOKUP(G10,テーブル1[],2,FALSE),0)))</f>
        <v>未入力あり</v>
      </c>
      <c r="O37" s="287"/>
      <c r="P37" s="288"/>
      <c r="Q37" s="10" t="s">
        <v>13</v>
      </c>
      <c r="R37" s="11"/>
      <c r="AH37" s="294" t="s">
        <v>88</v>
      </c>
      <c r="AI37" s="295"/>
      <c r="AJ37" s="289">
        <f>SUM(AJ13:AK36)</f>
        <v>0</v>
      </c>
      <c r="AK37" s="290"/>
      <c r="AX37" s="182"/>
      <c r="AY37" s="204" t="s">
        <v>81</v>
      </c>
      <c r="AZ37" s="193"/>
      <c r="BA37" s="193"/>
      <c r="BB37" s="193"/>
      <c r="BC37" s="193"/>
      <c r="BD37" s="193"/>
      <c r="BE37" s="193"/>
      <c r="BF37" s="193"/>
      <c r="BG37" s="193"/>
      <c r="BH37" s="193"/>
      <c r="BI37" s="178"/>
      <c r="BJ37" s="16"/>
    </row>
    <row r="38" spans="2:62" ht="6" customHeight="1" thickTop="1" x14ac:dyDescent="0.15">
      <c r="B38" s="12"/>
      <c r="C38" s="12"/>
      <c r="D38" s="12"/>
      <c r="E38" s="51"/>
      <c r="F38" s="51"/>
      <c r="G38" s="51"/>
      <c r="H38" s="51"/>
      <c r="I38" s="51"/>
      <c r="J38" s="51"/>
      <c r="K38" s="51"/>
      <c r="L38" s="51"/>
      <c r="M38" s="51"/>
      <c r="N38" s="129"/>
      <c r="O38" s="51"/>
      <c r="P38" s="51"/>
      <c r="Q38" s="36"/>
      <c r="R38" s="34"/>
      <c r="S38" s="125"/>
      <c r="T38" s="130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4"/>
      <c r="AI38" s="42"/>
      <c r="AJ38" s="43"/>
      <c r="AX38" s="182"/>
      <c r="AY38" s="193"/>
      <c r="BA38" s="238"/>
      <c r="BB38" s="238"/>
      <c r="BC38" s="238"/>
      <c r="BD38" s="238"/>
      <c r="BE38" s="238"/>
      <c r="BF38" s="238"/>
      <c r="BG38" s="238"/>
      <c r="BH38" s="238"/>
      <c r="BI38" s="239"/>
      <c r="BJ38" s="16"/>
    </row>
    <row r="39" spans="2:62" s="5" customFormat="1" ht="22.5" customHeight="1" x14ac:dyDescent="0.15">
      <c r="B39" s="124"/>
      <c r="C39" s="124"/>
      <c r="D39" s="124"/>
      <c r="E39" s="291"/>
      <c r="F39" s="291"/>
      <c r="G39" s="291"/>
      <c r="H39" s="291"/>
      <c r="I39" s="291"/>
      <c r="J39" s="291"/>
      <c r="K39" s="291"/>
      <c r="L39" s="291"/>
      <c r="M39" s="292"/>
      <c r="N39" s="292"/>
      <c r="O39" s="25"/>
      <c r="P39" s="293"/>
      <c r="Q39" s="293"/>
      <c r="R39" s="293"/>
      <c r="S39" s="293"/>
      <c r="T39" s="25"/>
      <c r="U39" s="44"/>
      <c r="V39" s="65"/>
      <c r="W39" s="124"/>
      <c r="X39" s="124"/>
      <c r="Y39" s="124"/>
      <c r="Z39" s="27"/>
      <c r="AA39" s="27"/>
      <c r="AB39" s="25"/>
      <c r="AC39" s="27"/>
      <c r="AD39" s="27"/>
      <c r="AE39" s="27"/>
      <c r="AF39" s="27"/>
      <c r="AG39" s="25"/>
      <c r="AI39" s="45"/>
      <c r="AJ39" s="37"/>
      <c r="AW39" s="1"/>
      <c r="AX39" s="182"/>
      <c r="AY39" s="183"/>
      <c r="AZ39" s="255" t="s">
        <v>104</v>
      </c>
      <c r="BA39" s="255"/>
      <c r="BB39" s="255"/>
      <c r="BC39" s="255"/>
      <c r="BD39" s="255"/>
      <c r="BE39" s="255"/>
      <c r="BF39" s="255"/>
      <c r="BG39" s="255"/>
      <c r="BH39" s="255"/>
      <c r="BI39" s="256"/>
      <c r="BJ39" s="16"/>
    </row>
    <row r="40" spans="2:62" s="119" customFormat="1" ht="20.100000000000001" customHeight="1" x14ac:dyDescent="0.15">
      <c r="B40" s="117"/>
      <c r="D40" s="121" t="s">
        <v>14</v>
      </c>
      <c r="E40" s="117" t="s">
        <v>53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48"/>
      <c r="V40" s="120"/>
      <c r="W40" s="120"/>
      <c r="X40" s="120"/>
      <c r="Y40" s="120"/>
      <c r="Z40" s="149"/>
      <c r="AA40" s="149"/>
      <c r="AB40" s="150"/>
      <c r="AC40" s="151"/>
      <c r="AD40" s="151"/>
      <c r="AE40" s="151"/>
      <c r="AF40" s="151"/>
      <c r="AG40" s="149"/>
      <c r="AH40" s="117"/>
      <c r="AI40" s="152"/>
      <c r="AJ40" s="153"/>
      <c r="AW40" s="1"/>
      <c r="AX40" s="182"/>
      <c r="AY40" s="193"/>
      <c r="AZ40" s="255"/>
      <c r="BA40" s="255"/>
      <c r="BB40" s="255"/>
      <c r="BC40" s="255"/>
      <c r="BD40" s="255"/>
      <c r="BE40" s="255"/>
      <c r="BF40" s="255"/>
      <c r="BG40" s="255"/>
      <c r="BH40" s="255"/>
      <c r="BI40" s="256"/>
      <c r="BJ40" s="16"/>
    </row>
    <row r="41" spans="2:62" s="119" customFormat="1" ht="20.100000000000001" customHeight="1" x14ac:dyDescent="0.15">
      <c r="D41" s="120"/>
      <c r="E41" s="117" t="s">
        <v>44</v>
      </c>
      <c r="T41" s="154"/>
      <c r="U41" s="155"/>
      <c r="V41" s="155"/>
      <c r="W41" s="156"/>
      <c r="X41" s="154"/>
      <c r="Y41" s="156"/>
      <c r="Z41" s="156"/>
      <c r="AA41" s="157"/>
      <c r="AB41" s="157"/>
      <c r="AC41" s="276"/>
      <c r="AD41" s="277"/>
      <c r="AE41" s="277"/>
      <c r="AF41" s="276"/>
      <c r="AG41" s="277"/>
      <c r="AH41" s="277"/>
      <c r="AI41" s="277"/>
      <c r="AJ41" s="117"/>
      <c r="AW41" s="1"/>
      <c r="AX41" s="182"/>
      <c r="AY41" s="183"/>
      <c r="AZ41" s="238"/>
      <c r="BA41" s="238"/>
      <c r="BB41" s="238"/>
      <c r="BC41" s="238"/>
      <c r="BD41" s="238"/>
      <c r="BE41" s="238"/>
      <c r="BF41" s="238"/>
      <c r="BG41" s="238"/>
      <c r="BH41" s="238"/>
      <c r="BI41" s="239"/>
      <c r="BJ41" s="16"/>
    </row>
    <row r="42" spans="2:62" s="119" customFormat="1" ht="20.100000000000001" customHeight="1" x14ac:dyDescent="0.15">
      <c r="B42" s="117"/>
      <c r="C42" s="117"/>
      <c r="D42" s="117"/>
      <c r="E42" s="117" t="s">
        <v>46</v>
      </c>
      <c r="M42" s="158"/>
      <c r="AI42" s="159"/>
      <c r="AW42" s="1"/>
      <c r="AX42" s="182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73"/>
      <c r="BJ42" s="16"/>
    </row>
    <row r="43" spans="2:62" ht="6" customHeight="1" thickBot="1" x14ac:dyDescent="0.2">
      <c r="B43" s="5"/>
      <c r="C43" s="5"/>
      <c r="D43" s="5"/>
      <c r="E43" s="5"/>
      <c r="M43" s="21"/>
      <c r="AI43" s="17"/>
      <c r="AX43" s="214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186"/>
    </row>
    <row r="44" spans="2:62" s="16" customFormat="1" ht="20.100000000000001" customHeight="1" x14ac:dyDescent="0.15">
      <c r="V44" s="47"/>
      <c r="W44" s="48"/>
      <c r="X44" s="48"/>
      <c r="Y44" s="48"/>
      <c r="Z44" s="237"/>
      <c r="AA44" s="252"/>
      <c r="AB44" s="252"/>
      <c r="AC44" s="252"/>
      <c r="AD44" s="20"/>
      <c r="AE44" s="250"/>
      <c r="AF44" s="250"/>
      <c r="AG44" s="20"/>
      <c r="AH44" s="250"/>
      <c r="AI44" s="250"/>
      <c r="AJ44" s="20"/>
      <c r="AW44" s="1"/>
      <c r="AX44" s="183"/>
      <c r="AY44" s="183"/>
      <c r="AZ44" s="183"/>
      <c r="BA44" s="183"/>
      <c r="BB44" s="183"/>
      <c r="BC44" s="183"/>
      <c r="BD44" s="117"/>
      <c r="BE44" s="183"/>
      <c r="BF44" s="183"/>
      <c r="BG44" s="183"/>
      <c r="BH44" s="183"/>
      <c r="BI44" s="18"/>
      <c r="BJ44" s="1"/>
    </row>
    <row r="45" spans="2:62" s="16" customFormat="1" ht="13.5" customHeight="1" x14ac:dyDescent="0.15">
      <c r="N45" s="27"/>
      <c r="O45" s="27"/>
      <c r="P45" s="27"/>
      <c r="Q45" s="27"/>
      <c r="R45" s="27"/>
      <c r="S45" s="27"/>
      <c r="V45" s="47"/>
      <c r="W45" s="47"/>
      <c r="X45" s="47"/>
      <c r="Y45" s="47"/>
      <c r="Z45" s="49"/>
      <c r="AA45" s="47"/>
      <c r="AB45" s="47"/>
      <c r="AC45" s="47"/>
      <c r="AD45" s="47"/>
      <c r="AE45" s="47"/>
      <c r="AF45" s="50"/>
      <c r="AG45" s="47"/>
      <c r="AH45" s="47"/>
      <c r="AI45" s="47"/>
      <c r="AJ45" s="47"/>
      <c r="AW45" s="1"/>
      <c r="AX45" s="183"/>
      <c r="AY45" s="117"/>
      <c r="AZ45" s="117"/>
      <c r="BA45" s="117"/>
      <c r="BB45" s="117"/>
      <c r="BC45" s="117"/>
      <c r="BD45" s="183"/>
      <c r="BE45" s="183"/>
      <c r="BF45" s="183"/>
      <c r="BG45" s="183"/>
      <c r="BH45" s="183"/>
      <c r="BI45" s="5"/>
      <c r="BJ45" s="1"/>
    </row>
    <row r="46" spans="2:62" ht="30" customHeight="1" x14ac:dyDescent="0.15">
      <c r="B46" s="24" t="s">
        <v>18</v>
      </c>
      <c r="C46" s="275"/>
      <c r="D46" s="275"/>
      <c r="E46" s="275"/>
      <c r="F46" s="275"/>
      <c r="G46" s="275"/>
      <c r="H46" s="275"/>
      <c r="I46" s="25" t="s">
        <v>19</v>
      </c>
      <c r="J46" s="26" t="s">
        <v>108</v>
      </c>
      <c r="K46" s="27"/>
      <c r="L46" s="28"/>
      <c r="M46" s="28"/>
      <c r="N46" s="28"/>
      <c r="O46" s="27"/>
      <c r="P46" s="29"/>
      <c r="Q46" s="30"/>
      <c r="R46" s="31"/>
      <c r="S46" s="3"/>
      <c r="AA46" s="16"/>
      <c r="AB46" s="16"/>
      <c r="AC46" s="16"/>
      <c r="AD46" s="16"/>
      <c r="AE46" s="251"/>
      <c r="AF46" s="251"/>
      <c r="AG46" s="296">
        <f>K2</f>
        <v>45383</v>
      </c>
      <c r="AH46" s="297"/>
      <c r="AI46" s="297"/>
      <c r="AJ46" s="253" t="s">
        <v>109</v>
      </c>
      <c r="AK46" s="254">
        <v>4</v>
      </c>
      <c r="AL46" s="254"/>
      <c r="AM46" s="253" t="s">
        <v>110</v>
      </c>
      <c r="AN46" s="254">
        <v>1</v>
      </c>
      <c r="AO46" s="254"/>
      <c r="AP46" s="4" t="s">
        <v>111</v>
      </c>
      <c r="AQ46" s="16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5"/>
    </row>
    <row r="47" spans="2:62" ht="6" customHeight="1" x14ac:dyDescent="0.15"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X47" s="117"/>
      <c r="AY47" s="183"/>
      <c r="AZ47" s="183"/>
      <c r="BA47" s="183"/>
      <c r="BB47" s="183"/>
      <c r="BC47" s="183"/>
      <c r="BD47" s="183"/>
      <c r="BE47" s="183"/>
      <c r="BF47" s="117"/>
      <c r="BG47" s="117"/>
      <c r="BH47" s="117"/>
      <c r="BI47" s="18"/>
    </row>
    <row r="48" spans="2:62" x14ac:dyDescent="0.15"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X48" s="117"/>
      <c r="AY48" s="183"/>
      <c r="AZ48" s="183"/>
      <c r="BA48" s="183"/>
      <c r="BB48" s="183"/>
      <c r="BC48" s="183"/>
      <c r="BD48" s="183"/>
      <c r="BE48" s="117"/>
      <c r="BF48" s="117"/>
      <c r="BG48" s="117"/>
      <c r="BH48" s="117"/>
      <c r="BI48" s="18"/>
    </row>
    <row r="49" spans="50:61" x14ac:dyDescent="0.15">
      <c r="AX49" s="183"/>
      <c r="AY49" s="183"/>
      <c r="AZ49" s="183"/>
      <c r="BA49" s="183"/>
      <c r="BB49" s="183"/>
      <c r="BC49" s="183"/>
      <c r="BD49" s="117"/>
      <c r="BE49" s="117"/>
      <c r="BF49" s="183"/>
      <c r="BG49" s="183"/>
      <c r="BH49" s="183"/>
      <c r="BI49" s="18"/>
    </row>
    <row r="50" spans="50:61" x14ac:dyDescent="0.15">
      <c r="AX50" s="183"/>
      <c r="AY50" s="117"/>
      <c r="AZ50" s="117"/>
      <c r="BA50" s="117"/>
      <c r="BB50" s="117"/>
      <c r="BC50" s="117"/>
      <c r="BD50" s="117"/>
      <c r="BE50" s="183"/>
      <c r="BF50" s="183"/>
      <c r="BG50" s="183"/>
      <c r="BH50" s="183"/>
      <c r="BI50" s="18"/>
    </row>
    <row r="51" spans="50:61" x14ac:dyDescent="0.15">
      <c r="AX51" s="183"/>
      <c r="AY51" s="117"/>
      <c r="AZ51" s="117"/>
      <c r="BA51" s="117"/>
      <c r="BB51" s="117"/>
      <c r="BC51" s="117"/>
      <c r="BD51" s="183"/>
      <c r="BE51" s="183"/>
      <c r="BF51" s="183"/>
      <c r="BG51" s="183"/>
      <c r="BH51" s="183"/>
      <c r="BI51" s="18"/>
    </row>
    <row r="52" spans="50:61" x14ac:dyDescent="0.15"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"/>
    </row>
    <row r="53" spans="50:61" x14ac:dyDescent="0.15"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"/>
    </row>
  </sheetData>
  <sheetProtection algorithmName="SHA-512" hashValue="BE4Li3EjZJIN3T2HnmQnaGvrwLmu0hRf/O8ewwlbejqKvkcuhHiQc726ojU+h0zDPmZqxCvYyRG7ljlbBHlCgw==" saltValue="ThHeVpvPFYN0CoO+vYK6Gw==" spinCount="100000" sheet="1" objects="1" scenarios="1"/>
  <mergeCells count="96">
    <mergeCell ref="B4:F4"/>
    <mergeCell ref="G4:H4"/>
    <mergeCell ref="B10:F10"/>
    <mergeCell ref="Q2:AD2"/>
    <mergeCell ref="AF4:AJ4"/>
    <mergeCell ref="O4:X4"/>
    <mergeCell ref="AD4:AE4"/>
    <mergeCell ref="G10:S10"/>
    <mergeCell ref="Z4:AC4"/>
    <mergeCell ref="Z10:AC10"/>
    <mergeCell ref="B2:G2"/>
    <mergeCell ref="K2:M2"/>
    <mergeCell ref="AD10:AE10"/>
    <mergeCell ref="AK4:AL4"/>
    <mergeCell ref="AJ12:AK12"/>
    <mergeCell ref="AF8:AJ8"/>
    <mergeCell ref="AK8:AL8"/>
    <mergeCell ref="AF6:AJ6"/>
    <mergeCell ref="AK6:AL6"/>
    <mergeCell ref="AF10:AJ10"/>
    <mergeCell ref="B12:D12"/>
    <mergeCell ref="BB7:BF9"/>
    <mergeCell ref="B8:F8"/>
    <mergeCell ref="AD6:AE6"/>
    <mergeCell ref="Z6:AC6"/>
    <mergeCell ref="O6:X6"/>
    <mergeCell ref="C6:M6"/>
    <mergeCell ref="Z8:AC8"/>
    <mergeCell ref="AD8:AE8"/>
    <mergeCell ref="AN8:AO8"/>
    <mergeCell ref="AQ8:AR8"/>
    <mergeCell ref="G8:O8"/>
    <mergeCell ref="B9:F9"/>
    <mergeCell ref="AQ10:AR10"/>
    <mergeCell ref="AT10:AU10"/>
    <mergeCell ref="AK10:AL10"/>
    <mergeCell ref="B21:D21"/>
    <mergeCell ref="AJ21:AK21"/>
    <mergeCell ref="B17:D17"/>
    <mergeCell ref="AI17:AI18"/>
    <mergeCell ref="B13:D13"/>
    <mergeCell ref="AI13:AI14"/>
    <mergeCell ref="AJ13:AK13"/>
    <mergeCell ref="B15:D15"/>
    <mergeCell ref="AJ15:AK15"/>
    <mergeCell ref="AJ17:AK17"/>
    <mergeCell ref="B19:D19"/>
    <mergeCell ref="AJ19:AK19"/>
    <mergeCell ref="B29:D29"/>
    <mergeCell ref="AJ23:AK23"/>
    <mergeCell ref="B25:D25"/>
    <mergeCell ref="AJ25:AK25"/>
    <mergeCell ref="B27:D27"/>
    <mergeCell ref="AI27:AI28"/>
    <mergeCell ref="AJ27:AK27"/>
    <mergeCell ref="B23:D23"/>
    <mergeCell ref="AI23:AI24"/>
    <mergeCell ref="AJ29:AK29"/>
    <mergeCell ref="B31:D31"/>
    <mergeCell ref="AJ31:AK31"/>
    <mergeCell ref="B33:D33"/>
    <mergeCell ref="AH33:AH34"/>
    <mergeCell ref="AI33:AI34"/>
    <mergeCell ref="AJ33:AK33"/>
    <mergeCell ref="AG33:AG34"/>
    <mergeCell ref="C46:H46"/>
    <mergeCell ref="AF41:AI41"/>
    <mergeCell ref="B35:D35"/>
    <mergeCell ref="AJ35:AK35"/>
    <mergeCell ref="B37:M37"/>
    <mergeCell ref="N37:P37"/>
    <mergeCell ref="AJ37:AK37"/>
    <mergeCell ref="E39:G39"/>
    <mergeCell ref="H39:L39"/>
    <mergeCell ref="M39:N39"/>
    <mergeCell ref="P39:S39"/>
    <mergeCell ref="AC41:AE41"/>
    <mergeCell ref="AH37:AI37"/>
    <mergeCell ref="AG46:AI46"/>
    <mergeCell ref="AK46:AL46"/>
    <mergeCell ref="AN46:AO46"/>
    <mergeCell ref="AZ31:BI33"/>
    <mergeCell ref="AZ39:BI40"/>
    <mergeCell ref="AN2:AU2"/>
    <mergeCell ref="AM18:AV22"/>
    <mergeCell ref="AT6:AU6"/>
    <mergeCell ref="AT8:AU8"/>
    <mergeCell ref="AN6:AO6"/>
    <mergeCell ref="AQ6:AR6"/>
    <mergeCell ref="AQ13:AV14"/>
    <mergeCell ref="AQ15:AR15"/>
    <mergeCell ref="AS15:AV15"/>
    <mergeCell ref="AN10:AO10"/>
    <mergeCell ref="AN4:AO4"/>
    <mergeCell ref="AQ4:AR4"/>
    <mergeCell ref="AT4:AU4"/>
  </mergeCells>
  <phoneticPr fontId="2"/>
  <conditionalFormatting sqref="N37:P37">
    <cfRule type="containsText" dxfId="10" priority="1" operator="containsText" text="未入力あり">
      <formula>NOT(ISERROR(SEARCH("未入力あり",N37)))</formula>
    </cfRule>
  </conditionalFormatting>
  <dataValidations xWindow="716" yWindow="319" count="4">
    <dataValidation type="list" allowBlank="1" showInputMessage="1" errorTitle="入力できない値です。" error="リストから選択してください。" promptTitle="リストから選択してください。" prompt="　" sqref="G8:O8">
      <formula1>"一般,総合型（クローズ）,総合型（オープン）,スポ少,その他"</formula1>
    </dataValidation>
    <dataValidation type="list" allowBlank="1" showInputMessage="1" showErrorMessage="1" promptTitle="リストから選択してください。" prompt="　" sqref="AD8:AE8 AD4:AE4 AD6:AE6 AD10:AE10">
      <formula1>"月,火,水,木,金,土,日"</formula1>
    </dataValidation>
    <dataValidation type="list" allowBlank="1" showInputMessage="1" showErrorMessage="1" sqref="E13:AH13 E15:AI15 E17:AH17 E19:AI19 E21:AI21 E23:AH23 E25:AI25 E27:AH27 E29:AF29 H31:AI31 E35:AI35 E33:AF33">
      <formula1>$BZ$6:$BZ$7</formula1>
    </dataValidation>
    <dataValidation type="list" allowBlank="1" showInputMessage="1" promptTitle="この用紙は、団体種別ごと、使用施設ごとに作成してください。" prompt="　_x000a_リストから選択してください。" sqref="G10:S10">
      <formula1>"体育館１面（照明あり）,体育館１面（照明なし）,体育館２面（照明あり）,体育館２面（照明なし）,体育館ギャラリー（照明あり）,体育館ギャラリー（照明なし）,サブ体育館（照明あり）,サブ体育館（照明なし）,運動場（照明なし）,運動場（照明あり）【御薗小】,運動場（照明あり）【小俣中、二見中、伊勢宮川中】,テニスコート"</formula1>
    </dataValidation>
  </dataValidations>
  <printOptions horizontalCentered="1" verticalCentered="1"/>
  <pageMargins left="0.19685039370078741" right="0.19685039370078741" top="0.78740157480314965" bottom="0" header="0.43307086614173229" footer="0.19685039370078741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72"/>
  <sheetViews>
    <sheetView view="pageBreakPreview" zoomScale="81" zoomScaleNormal="81" zoomScaleSheetLayoutView="81" workbookViewId="0">
      <selection activeCell="B37" sqref="B37:M37"/>
    </sheetView>
  </sheetViews>
  <sheetFormatPr defaultRowHeight="14.25" x14ac:dyDescent="0.15"/>
  <cols>
    <col min="1" max="51" width="3.625" style="1" customWidth="1"/>
    <col min="52" max="52" width="6.125" style="1" customWidth="1"/>
    <col min="53" max="16384" width="9" style="1"/>
  </cols>
  <sheetData>
    <row r="1" spans="2:83" ht="3.95" customHeight="1" thickBot="1" x14ac:dyDescent="0.2"/>
    <row r="2" spans="2:83" ht="27.95" customHeight="1" thickTop="1" thickBot="1" x14ac:dyDescent="0.2">
      <c r="B2" s="380" t="s">
        <v>90</v>
      </c>
      <c r="C2" s="381"/>
      <c r="D2" s="381"/>
      <c r="E2" s="381"/>
      <c r="F2" s="381"/>
      <c r="G2" s="382"/>
      <c r="I2" s="23"/>
      <c r="J2" s="37" t="s">
        <v>97</v>
      </c>
      <c r="K2" s="386">
        <f>'様式A（４月）'!K2:M2</f>
        <v>45383</v>
      </c>
      <c r="L2" s="386"/>
      <c r="M2" s="386"/>
      <c r="N2" s="2" t="s">
        <v>21</v>
      </c>
      <c r="O2" s="3"/>
      <c r="P2" s="4"/>
      <c r="Q2" s="225" t="s">
        <v>91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L2" s="34"/>
      <c r="AM2" s="34"/>
      <c r="AN2" s="257" t="s">
        <v>86</v>
      </c>
      <c r="AO2" s="258"/>
      <c r="AP2" s="258"/>
      <c r="AQ2" s="258"/>
      <c r="AR2" s="258"/>
      <c r="AS2" s="258"/>
      <c r="AT2" s="258"/>
      <c r="AU2" s="259"/>
      <c r="AZ2" s="187"/>
      <c r="BA2" s="188"/>
      <c r="BB2" s="188"/>
      <c r="BC2" s="188"/>
      <c r="BD2" s="188"/>
      <c r="BE2" s="188"/>
      <c r="BF2" s="188"/>
      <c r="BG2" s="188"/>
      <c r="BH2" s="188"/>
      <c r="BI2" s="188"/>
      <c r="BJ2" s="189"/>
      <c r="BK2" s="183"/>
    </row>
    <row r="3" spans="2:83" ht="6" customHeight="1" x14ac:dyDescent="0.15">
      <c r="AZ3" s="182"/>
      <c r="BA3" s="183"/>
      <c r="BB3" s="183"/>
      <c r="BC3" s="183"/>
      <c r="BD3" s="18"/>
      <c r="BE3" s="18"/>
      <c r="BF3" s="18"/>
      <c r="BG3" s="18"/>
      <c r="BH3" s="18"/>
      <c r="BI3" s="18"/>
      <c r="BJ3" s="184"/>
      <c r="BK3" s="183"/>
    </row>
    <row r="4" spans="2:83" s="16" customFormat="1" ht="27.95" customHeight="1" x14ac:dyDescent="0.15">
      <c r="B4" s="383" t="s">
        <v>35</v>
      </c>
      <c r="C4" s="383"/>
      <c r="D4" s="383"/>
      <c r="E4" s="383"/>
      <c r="F4" s="383"/>
      <c r="G4" s="372" t="str">
        <f>IF('様式A（４月）'!G4="","",'様式A（４月）'!G4)</f>
        <v/>
      </c>
      <c r="H4" s="384"/>
      <c r="I4" s="57" t="s">
        <v>33</v>
      </c>
      <c r="J4" s="48"/>
      <c r="K4" s="48"/>
      <c r="L4" s="48"/>
      <c r="M4" s="48"/>
      <c r="N4" s="70" t="s">
        <v>32</v>
      </c>
      <c r="O4" s="385" t="str">
        <f>IF('様式A（４月）'!O4="","",'様式A（４月）'!O4)</f>
        <v/>
      </c>
      <c r="P4" s="385"/>
      <c r="Q4" s="385"/>
      <c r="R4" s="385"/>
      <c r="S4" s="385"/>
      <c r="T4" s="385"/>
      <c r="U4" s="385"/>
      <c r="V4" s="385"/>
      <c r="W4" s="385"/>
      <c r="X4" s="385"/>
      <c r="Y4" s="20" t="s">
        <v>19</v>
      </c>
      <c r="Z4" s="324" t="s">
        <v>17</v>
      </c>
      <c r="AA4" s="325"/>
      <c r="AB4" s="325"/>
      <c r="AC4" s="326"/>
      <c r="AD4" s="357" t="str">
        <f>IF('様式A（４月）'!AD4="","",'様式A（４月）'!AD4)</f>
        <v/>
      </c>
      <c r="AE4" s="358"/>
      <c r="AF4" s="334" t="s">
        <v>34</v>
      </c>
      <c r="AG4" s="335"/>
      <c r="AH4" s="335"/>
      <c r="AI4" s="335"/>
      <c r="AJ4" s="336"/>
      <c r="AK4" s="359" t="str">
        <f>IF('様式A（４月）'!AK4="","",'様式A（４月）'!AK4)</f>
        <v/>
      </c>
      <c r="AL4" s="353"/>
      <c r="AM4" s="99" t="s">
        <v>28</v>
      </c>
      <c r="AN4" s="353" t="str">
        <f>IF('様式A（４月）'!AN4="","",'様式A（４月）'!AN4)</f>
        <v/>
      </c>
      <c r="AO4" s="353"/>
      <c r="AP4" s="100" t="s">
        <v>16</v>
      </c>
      <c r="AQ4" s="353" t="str">
        <f>IF('様式A（４月）'!AQ4="","",'様式A（４月）'!AQ4)</f>
        <v/>
      </c>
      <c r="AR4" s="353"/>
      <c r="AS4" s="99" t="s">
        <v>22</v>
      </c>
      <c r="AT4" s="353" t="str">
        <f>IF('様式A（４月）'!AT4="","",'様式A（４月）'!AT4)</f>
        <v/>
      </c>
      <c r="AU4" s="354"/>
      <c r="AY4" s="1"/>
      <c r="AZ4" s="209" t="s">
        <v>78</v>
      </c>
      <c r="BA4" s="183"/>
      <c r="BB4" s="183"/>
      <c r="BC4" s="183"/>
      <c r="BD4" s="5"/>
      <c r="BE4" s="5"/>
      <c r="BF4" s="5"/>
      <c r="BG4" s="5"/>
      <c r="BH4" s="5"/>
      <c r="BI4" s="5"/>
      <c r="BJ4" s="184"/>
      <c r="BK4" s="183"/>
      <c r="BL4" s="1"/>
      <c r="BM4" s="1"/>
      <c r="BN4" s="1"/>
      <c r="BO4" s="1"/>
      <c r="BP4" s="1"/>
      <c r="BQ4" s="1"/>
      <c r="BR4" s="1"/>
      <c r="BS4" s="1"/>
      <c r="BT4" s="1"/>
      <c r="BU4" s="1"/>
      <c r="BV4" s="101" t="b">
        <f>OR(G8="",G8="一般",G8="総合型（クローズ）")</f>
        <v>1</v>
      </c>
      <c r="BW4" s="101" t="str">
        <f>TEXT(BV4,0)</f>
        <v>TRUE</v>
      </c>
      <c r="BX4" s="1"/>
      <c r="BY4" s="1"/>
    </row>
    <row r="5" spans="2:83" s="16" customFormat="1" ht="6" customHeight="1" x14ac:dyDescent="0.15"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5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Y5" s="1"/>
      <c r="AZ5" s="182"/>
      <c r="BA5" s="183"/>
      <c r="BB5" s="183"/>
      <c r="BC5" s="183"/>
      <c r="BD5" s="5"/>
      <c r="BE5" s="5"/>
      <c r="BF5" s="5"/>
      <c r="BG5" s="5"/>
      <c r="BH5" s="5"/>
      <c r="BI5" s="5"/>
      <c r="BJ5" s="175"/>
      <c r="BK5" s="174"/>
      <c r="BL5" s="1"/>
      <c r="BM5" s="1"/>
      <c r="BN5" s="1"/>
      <c r="BO5" s="1"/>
      <c r="BP5" s="1"/>
      <c r="BQ5" s="1"/>
      <c r="BR5" s="1"/>
      <c r="BS5" s="1"/>
      <c r="BT5" s="1"/>
      <c r="BU5" s="1"/>
      <c r="BX5" s="1"/>
      <c r="BY5" s="1"/>
    </row>
    <row r="6" spans="2:83" s="7" customFormat="1" ht="26.25" customHeight="1" x14ac:dyDescent="0.15">
      <c r="B6" s="51"/>
      <c r="C6" s="389" t="s">
        <v>38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103" t="s">
        <v>39</v>
      </c>
      <c r="O6" s="385" t="str">
        <f>IF('様式A（４月）'!O6="","",'様式A（４月）'!O6)</f>
        <v/>
      </c>
      <c r="P6" s="385" t="str">
        <f>IF('様式A（４月）'!P6="","",'様式A（４月）'!P6)</f>
        <v/>
      </c>
      <c r="Q6" s="385" t="str">
        <f>IF('様式A（４月）'!Q6="","",'様式A（４月）'!Q6)</f>
        <v/>
      </c>
      <c r="R6" s="385" t="str">
        <f>IF('様式A（４月）'!R6="","",'様式A（４月）'!R6)</f>
        <v/>
      </c>
      <c r="S6" s="385" t="str">
        <f>IF('様式A（４月）'!S6="","",'様式A（４月）'!S6)</f>
        <v/>
      </c>
      <c r="T6" s="385" t="str">
        <f>IF('様式A（４月）'!T6="","",'様式A（４月）'!T6)</f>
        <v/>
      </c>
      <c r="U6" s="385" t="str">
        <f>IF('様式A（４月）'!U6="","",'様式A（４月）'!U6)</f>
        <v/>
      </c>
      <c r="V6" s="385" t="str">
        <f>IF('様式A（４月）'!V6="","",'様式A（４月）'!V6)</f>
        <v/>
      </c>
      <c r="W6" s="385" t="str">
        <f>IF('様式A（４月）'!W6="","",'様式A（４月）'!W6)</f>
        <v/>
      </c>
      <c r="X6" s="385" t="str">
        <f>IF('様式A（４月）'!X6="","",'様式A（４月）'!X6)</f>
        <v/>
      </c>
      <c r="Y6" s="4" t="s">
        <v>19</v>
      </c>
      <c r="Z6" s="324" t="s">
        <v>17</v>
      </c>
      <c r="AA6" s="325"/>
      <c r="AB6" s="325"/>
      <c r="AC6" s="326"/>
      <c r="AD6" s="357" t="str">
        <f>IF('様式A（４月）'!AD6="","",'様式A（４月）'!AD6)</f>
        <v/>
      </c>
      <c r="AE6" s="358"/>
      <c r="AF6" s="334" t="s">
        <v>34</v>
      </c>
      <c r="AG6" s="335"/>
      <c r="AH6" s="335"/>
      <c r="AI6" s="335"/>
      <c r="AJ6" s="336"/>
      <c r="AK6" s="359" t="str">
        <f>IF('様式A（４月）'!AK6="","",'様式A（４月）'!AK6)</f>
        <v/>
      </c>
      <c r="AL6" s="353"/>
      <c r="AM6" s="99" t="s">
        <v>28</v>
      </c>
      <c r="AN6" s="353" t="str">
        <f>IF('様式A（４月）'!AN6="","",'様式A（４月）'!AN6)</f>
        <v/>
      </c>
      <c r="AO6" s="353"/>
      <c r="AP6" s="100" t="s">
        <v>16</v>
      </c>
      <c r="AQ6" s="353" t="str">
        <f>IF('様式A（４月）'!AQ6="","",'様式A（４月）'!AQ6)</f>
        <v/>
      </c>
      <c r="AR6" s="353"/>
      <c r="AS6" s="99" t="s">
        <v>22</v>
      </c>
      <c r="AT6" s="353" t="str">
        <f>IF('様式A（４月）'!AT6="","",'様式A（４月）'!AT6)</f>
        <v/>
      </c>
      <c r="AU6" s="354"/>
      <c r="AY6" s="1"/>
      <c r="AZ6" s="190"/>
      <c r="BA6" s="191"/>
      <c r="BB6" s="191"/>
      <c r="BC6" s="191"/>
      <c r="BD6" s="176"/>
      <c r="BE6" s="176"/>
      <c r="BF6" s="176"/>
      <c r="BG6" s="176"/>
      <c r="BH6" s="176"/>
      <c r="BI6" s="174"/>
      <c r="BJ6" s="175"/>
      <c r="BK6" s="174"/>
      <c r="BL6" s="1"/>
      <c r="BM6" s="1"/>
      <c r="BN6" s="1"/>
      <c r="BO6" s="1"/>
      <c r="BP6" s="1"/>
      <c r="BQ6" s="1"/>
      <c r="BR6" s="1"/>
      <c r="BS6" s="1"/>
      <c r="BT6" s="1"/>
      <c r="BU6" s="1"/>
      <c r="BV6" s="96"/>
      <c r="BX6" s="1"/>
      <c r="BY6" s="1"/>
    </row>
    <row r="7" spans="2:83" s="7" customFormat="1" ht="6" customHeight="1" x14ac:dyDescent="0.15">
      <c r="E7" s="4"/>
      <c r="K7" s="4"/>
      <c r="O7" s="133"/>
      <c r="P7" s="134"/>
      <c r="Q7" s="133"/>
      <c r="R7" s="133"/>
      <c r="S7" s="133"/>
      <c r="T7" s="133"/>
      <c r="U7" s="133"/>
      <c r="V7" s="133"/>
      <c r="W7" s="133"/>
      <c r="X7" s="133"/>
      <c r="Y7" s="37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Y7" s="1"/>
      <c r="AZ7" s="192"/>
      <c r="BA7" s="35"/>
      <c r="BB7" s="320" t="s">
        <v>54</v>
      </c>
      <c r="BC7" s="320"/>
      <c r="BD7" s="320"/>
      <c r="BE7" s="320"/>
      <c r="BF7" s="320"/>
      <c r="BG7" s="35"/>
      <c r="BH7" s="35"/>
      <c r="BI7" s="174"/>
      <c r="BJ7" s="175"/>
      <c r="BK7" s="174"/>
      <c r="BL7" s="1"/>
      <c r="BM7" s="1"/>
      <c r="BN7" s="1"/>
      <c r="BO7" s="1"/>
      <c r="BP7" s="1"/>
      <c r="BQ7" s="1"/>
      <c r="BR7" s="1"/>
      <c r="BS7" s="1"/>
      <c r="BT7" s="1"/>
      <c r="BU7" s="1"/>
      <c r="BV7" s="96" t="s">
        <v>37</v>
      </c>
      <c r="BX7" s="1"/>
      <c r="BY7" s="1"/>
    </row>
    <row r="8" spans="2:83" s="7" customFormat="1" ht="26.25" customHeight="1" x14ac:dyDescent="0.15">
      <c r="B8" s="383" t="s">
        <v>36</v>
      </c>
      <c r="C8" s="383"/>
      <c r="D8" s="383"/>
      <c r="E8" s="383"/>
      <c r="F8" s="383"/>
      <c r="G8" s="387" t="str">
        <f>IF('様式A（４月）'!G8="","",'様式A（４月）'!G8)</f>
        <v/>
      </c>
      <c r="H8" s="387"/>
      <c r="I8" s="387"/>
      <c r="J8" s="387"/>
      <c r="K8" s="387"/>
      <c r="L8" s="387"/>
      <c r="M8" s="387"/>
      <c r="N8" s="387"/>
      <c r="O8" s="387"/>
      <c r="P8" s="51" t="s">
        <v>19</v>
      </c>
      <c r="Y8" s="69"/>
      <c r="Z8" s="324" t="s">
        <v>17</v>
      </c>
      <c r="AA8" s="325"/>
      <c r="AB8" s="325"/>
      <c r="AC8" s="326"/>
      <c r="AD8" s="357" t="str">
        <f>IF('様式A（４月）'!AD8="","",'様式A（４月）'!AD8)</f>
        <v/>
      </c>
      <c r="AE8" s="358"/>
      <c r="AF8" s="334" t="s">
        <v>34</v>
      </c>
      <c r="AG8" s="335"/>
      <c r="AH8" s="335"/>
      <c r="AI8" s="335"/>
      <c r="AJ8" s="336"/>
      <c r="AK8" s="359" t="str">
        <f>IF('様式A（４月）'!AK8="","",'様式A（４月）'!AK8)</f>
        <v/>
      </c>
      <c r="AL8" s="353"/>
      <c r="AM8" s="99" t="s">
        <v>28</v>
      </c>
      <c r="AN8" s="353" t="str">
        <f>IF('様式A（４月）'!AN8="","",'様式A（４月）'!AN8)</f>
        <v/>
      </c>
      <c r="AO8" s="353"/>
      <c r="AP8" s="100" t="s">
        <v>16</v>
      </c>
      <c r="AQ8" s="353" t="str">
        <f>IF('様式A（４月）'!AQ8="","",'様式A（４月）'!AQ8)</f>
        <v/>
      </c>
      <c r="AR8" s="353"/>
      <c r="AS8" s="99" t="s">
        <v>22</v>
      </c>
      <c r="AT8" s="353" t="str">
        <f>IF('様式A（４月）'!AT8="","",'様式A（４月）'!AT8)</f>
        <v/>
      </c>
      <c r="AU8" s="354"/>
      <c r="AY8" s="1"/>
      <c r="AZ8" s="190"/>
      <c r="BA8" s="35"/>
      <c r="BB8" s="320"/>
      <c r="BC8" s="320"/>
      <c r="BD8" s="320"/>
      <c r="BE8" s="320"/>
      <c r="BF8" s="320"/>
      <c r="BG8" s="35"/>
      <c r="BH8" s="35"/>
      <c r="BI8" s="191"/>
      <c r="BJ8" s="194"/>
      <c r="BK8" s="19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83" s="7" customFormat="1" ht="6" customHeight="1" x14ac:dyDescent="0.15">
      <c r="E9" s="4"/>
      <c r="G9" s="35"/>
      <c r="H9" s="35"/>
      <c r="I9" s="35"/>
      <c r="J9" s="35"/>
      <c r="K9" s="37"/>
      <c r="L9" s="35"/>
      <c r="M9" s="35"/>
      <c r="N9" s="35"/>
      <c r="O9" s="35"/>
      <c r="X9" s="4"/>
      <c r="AY9" s="1"/>
      <c r="AZ9" s="192"/>
      <c r="BA9" s="35"/>
      <c r="BB9" s="320"/>
      <c r="BC9" s="320"/>
      <c r="BD9" s="320"/>
      <c r="BE9" s="320"/>
      <c r="BF9" s="320"/>
      <c r="BG9" s="35"/>
      <c r="BH9" s="35"/>
      <c r="BI9" s="193"/>
      <c r="BJ9" s="195"/>
      <c r="BK9" s="19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83" s="7" customFormat="1" ht="26.25" customHeight="1" x14ac:dyDescent="0.15">
      <c r="B10" s="383" t="s">
        <v>77</v>
      </c>
      <c r="C10" s="383"/>
      <c r="D10" s="383"/>
      <c r="E10" s="383"/>
      <c r="F10" s="383"/>
      <c r="G10" s="388" t="str">
        <f>IF('様式A（４月）'!G10="","",'様式A（４月）'!G10)</f>
        <v/>
      </c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51" t="s">
        <v>19</v>
      </c>
      <c r="U10" s="77"/>
      <c r="V10" s="77"/>
      <c r="W10" s="77"/>
      <c r="X10" s="77"/>
      <c r="Y10" s="77"/>
      <c r="Z10" s="324" t="s">
        <v>17</v>
      </c>
      <c r="AA10" s="325"/>
      <c r="AB10" s="325"/>
      <c r="AC10" s="326"/>
      <c r="AD10" s="357" t="str">
        <f>IF('様式A（４月）'!AD10="","",'様式A（４月）'!AD10)</f>
        <v/>
      </c>
      <c r="AE10" s="358"/>
      <c r="AF10" s="334" t="s">
        <v>34</v>
      </c>
      <c r="AG10" s="335"/>
      <c r="AH10" s="335"/>
      <c r="AI10" s="335"/>
      <c r="AJ10" s="336"/>
      <c r="AK10" s="359" t="str">
        <f>IF('様式A（４月）'!AK10="","",'様式A（４月）'!AK10)</f>
        <v/>
      </c>
      <c r="AL10" s="353"/>
      <c r="AM10" s="99" t="s">
        <v>15</v>
      </c>
      <c r="AN10" s="353" t="str">
        <f>IF('様式A（４月）'!AN10="","",'様式A（４月）'!AN10)</f>
        <v/>
      </c>
      <c r="AO10" s="353"/>
      <c r="AP10" s="100" t="s">
        <v>16</v>
      </c>
      <c r="AQ10" s="353" t="str">
        <f>IF('様式A（４月）'!AQ10="","",'様式A（４月）'!AQ10)</f>
        <v/>
      </c>
      <c r="AR10" s="353"/>
      <c r="AS10" s="99" t="s">
        <v>15</v>
      </c>
      <c r="AT10" s="353" t="str">
        <f>IF('様式A（４月）'!AT10="","",'様式A（４月）'!AT10)</f>
        <v/>
      </c>
      <c r="AU10" s="354"/>
      <c r="AW10" s="22"/>
      <c r="AX10" s="35"/>
      <c r="AY10" s="1"/>
      <c r="AZ10" s="196"/>
      <c r="BA10" s="197"/>
      <c r="BB10" s="193"/>
      <c r="BC10" s="193"/>
      <c r="BD10" s="193"/>
      <c r="BE10" s="193"/>
      <c r="BF10" s="193"/>
      <c r="BG10" s="193"/>
      <c r="BH10" s="193"/>
      <c r="BI10" s="193"/>
      <c r="BJ10" s="195"/>
      <c r="BK10" s="193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5"/>
      <c r="BZ10" s="35"/>
      <c r="CA10" s="35"/>
      <c r="CB10" s="35"/>
      <c r="CC10" s="35"/>
      <c r="CD10" s="35"/>
      <c r="CE10" s="35"/>
    </row>
    <row r="11" spans="2:83" s="7" customFormat="1" ht="6" customHeight="1" thickBot="1" x14ac:dyDescent="0.2">
      <c r="K11" s="4"/>
      <c r="O11" s="38"/>
      <c r="P11" s="4"/>
      <c r="X11" s="4"/>
      <c r="AX11" s="35"/>
      <c r="AY11" s="1"/>
      <c r="AZ11" s="192"/>
      <c r="BA11" s="193"/>
      <c r="BB11" s="193"/>
      <c r="BC11" s="193"/>
      <c r="BD11" s="193"/>
      <c r="BE11" s="193"/>
      <c r="BF11" s="193"/>
      <c r="BG11" s="193"/>
      <c r="BH11" s="193"/>
      <c r="BI11" s="193"/>
      <c r="BJ11" s="195"/>
      <c r="BK11" s="193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35"/>
      <c r="BZ11" s="35"/>
      <c r="CA11" s="35"/>
      <c r="CB11" s="35"/>
      <c r="CC11" s="35"/>
      <c r="CD11" s="35"/>
      <c r="CE11" s="35"/>
    </row>
    <row r="12" spans="2:83" s="9" customFormat="1" ht="39.950000000000003" customHeight="1" thickBot="1" x14ac:dyDescent="0.2">
      <c r="B12" s="317" t="s">
        <v>0</v>
      </c>
      <c r="C12" s="318"/>
      <c r="D12" s="319"/>
      <c r="E12" s="39">
        <v>1</v>
      </c>
      <c r="F12" s="40">
        <v>2</v>
      </c>
      <c r="G12" s="40">
        <v>3</v>
      </c>
      <c r="H12" s="40">
        <v>4</v>
      </c>
      <c r="I12" s="40">
        <v>5</v>
      </c>
      <c r="J12" s="40">
        <v>6</v>
      </c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40">
        <v>12</v>
      </c>
      <c r="Q12" s="40">
        <v>13</v>
      </c>
      <c r="R12" s="40">
        <v>14</v>
      </c>
      <c r="S12" s="40">
        <v>15</v>
      </c>
      <c r="T12" s="40">
        <v>16</v>
      </c>
      <c r="U12" s="40">
        <v>17</v>
      </c>
      <c r="V12" s="40">
        <v>18</v>
      </c>
      <c r="W12" s="40">
        <v>19</v>
      </c>
      <c r="X12" s="40">
        <v>20</v>
      </c>
      <c r="Y12" s="40">
        <v>21</v>
      </c>
      <c r="Z12" s="40">
        <v>22</v>
      </c>
      <c r="AA12" s="40">
        <v>23</v>
      </c>
      <c r="AB12" s="40">
        <v>24</v>
      </c>
      <c r="AC12" s="40">
        <v>25</v>
      </c>
      <c r="AD12" s="40">
        <v>26</v>
      </c>
      <c r="AE12" s="40">
        <v>27</v>
      </c>
      <c r="AF12" s="40">
        <v>28</v>
      </c>
      <c r="AG12" s="40">
        <v>29</v>
      </c>
      <c r="AH12" s="40">
        <v>30</v>
      </c>
      <c r="AI12" s="41">
        <v>31</v>
      </c>
      <c r="AJ12" s="332" t="s">
        <v>30</v>
      </c>
      <c r="AK12" s="333"/>
      <c r="AL12" s="332" t="s">
        <v>29</v>
      </c>
      <c r="AM12" s="333"/>
      <c r="AN12" s="332" t="s">
        <v>40</v>
      </c>
      <c r="AO12" s="333"/>
      <c r="AX12" s="97"/>
      <c r="AY12" s="1"/>
      <c r="AZ12" s="198"/>
      <c r="BA12" s="205"/>
      <c r="BB12" s="193"/>
      <c r="BC12" s="193"/>
      <c r="BD12" s="193"/>
      <c r="BE12" s="193"/>
      <c r="BF12" s="193"/>
      <c r="BG12" s="193"/>
      <c r="BH12" s="193"/>
      <c r="BI12" s="193"/>
      <c r="BJ12" s="195"/>
      <c r="BK12" s="193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5"/>
      <c r="BZ12" s="15"/>
      <c r="CA12" s="15"/>
      <c r="CB12" s="14"/>
      <c r="CC12" s="19"/>
      <c r="CD12" s="19"/>
      <c r="CE12" s="19"/>
    </row>
    <row r="13" spans="2:83" ht="18" customHeight="1" thickTop="1" x14ac:dyDescent="0.15">
      <c r="B13" s="313" t="s">
        <v>1</v>
      </c>
      <c r="C13" s="314"/>
      <c r="D13" s="315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316"/>
      <c r="AJ13" s="360">
        <f>COUNTIF(E13:AI13,"&gt;0")</f>
        <v>0</v>
      </c>
      <c r="AK13" s="361"/>
      <c r="AL13" s="360">
        <f>SUM(E13:AI13)</f>
        <v>0</v>
      </c>
      <c r="AM13" s="361"/>
      <c r="AN13" s="360">
        <f>COUNTA(E13:AI13)</f>
        <v>0</v>
      </c>
      <c r="AO13" s="361"/>
      <c r="AQ13" s="271" t="s">
        <v>93</v>
      </c>
      <c r="AR13" s="271"/>
      <c r="AS13" s="271"/>
      <c r="AT13" s="271"/>
      <c r="AU13" s="271"/>
      <c r="AV13" s="271"/>
      <c r="AX13" s="18"/>
      <c r="AZ13" s="198"/>
      <c r="BA13" s="193"/>
      <c r="BB13" s="193"/>
      <c r="BC13" s="193"/>
      <c r="BD13" s="193"/>
      <c r="BE13" s="193"/>
      <c r="BF13" s="193"/>
      <c r="BG13" s="193"/>
      <c r="BH13" s="193"/>
      <c r="BI13" s="193"/>
      <c r="BJ13" s="195"/>
      <c r="BK13" s="193"/>
      <c r="BY13" s="18"/>
      <c r="BZ13" s="18"/>
      <c r="CA13" s="18"/>
      <c r="CB13" s="18"/>
      <c r="CC13" s="18"/>
      <c r="CD13" s="18"/>
      <c r="CE13" s="18"/>
    </row>
    <row r="14" spans="2:83" ht="9.9499999999999993" customHeight="1" x14ac:dyDescent="0.15">
      <c r="B14" s="52"/>
      <c r="C14" s="53"/>
      <c r="D14" s="54"/>
      <c r="E14" s="81">
        <f>K2</f>
        <v>45383</v>
      </c>
      <c r="F14" s="82">
        <f>E14+1</f>
        <v>45384</v>
      </c>
      <c r="G14" s="82">
        <f t="shared" ref="G14:AH14" si="0">F14+1</f>
        <v>45385</v>
      </c>
      <c r="H14" s="82">
        <f t="shared" si="0"/>
        <v>45386</v>
      </c>
      <c r="I14" s="82">
        <f t="shared" si="0"/>
        <v>45387</v>
      </c>
      <c r="J14" s="82">
        <f t="shared" si="0"/>
        <v>45388</v>
      </c>
      <c r="K14" s="82">
        <f t="shared" si="0"/>
        <v>45389</v>
      </c>
      <c r="L14" s="82">
        <f t="shared" si="0"/>
        <v>45390</v>
      </c>
      <c r="M14" s="82">
        <f t="shared" si="0"/>
        <v>45391</v>
      </c>
      <c r="N14" s="82">
        <f t="shared" si="0"/>
        <v>45392</v>
      </c>
      <c r="O14" s="82">
        <f t="shared" si="0"/>
        <v>45393</v>
      </c>
      <c r="P14" s="82">
        <f t="shared" si="0"/>
        <v>45394</v>
      </c>
      <c r="Q14" s="82">
        <f t="shared" si="0"/>
        <v>45395</v>
      </c>
      <c r="R14" s="82">
        <f t="shared" si="0"/>
        <v>45396</v>
      </c>
      <c r="S14" s="82">
        <f t="shared" si="0"/>
        <v>45397</v>
      </c>
      <c r="T14" s="82">
        <f t="shared" si="0"/>
        <v>45398</v>
      </c>
      <c r="U14" s="82">
        <f t="shared" si="0"/>
        <v>45399</v>
      </c>
      <c r="V14" s="82">
        <f t="shared" si="0"/>
        <v>45400</v>
      </c>
      <c r="W14" s="82">
        <f t="shared" si="0"/>
        <v>45401</v>
      </c>
      <c r="X14" s="82">
        <f t="shared" si="0"/>
        <v>45402</v>
      </c>
      <c r="Y14" s="82">
        <f t="shared" si="0"/>
        <v>45403</v>
      </c>
      <c r="Z14" s="82">
        <f t="shared" si="0"/>
        <v>45404</v>
      </c>
      <c r="AA14" s="82">
        <f t="shared" si="0"/>
        <v>45405</v>
      </c>
      <c r="AB14" s="82">
        <f t="shared" si="0"/>
        <v>45406</v>
      </c>
      <c r="AC14" s="82">
        <f t="shared" si="0"/>
        <v>45407</v>
      </c>
      <c r="AD14" s="82">
        <f t="shared" si="0"/>
        <v>45408</v>
      </c>
      <c r="AE14" s="82">
        <f t="shared" si="0"/>
        <v>45409</v>
      </c>
      <c r="AF14" s="82">
        <f t="shared" si="0"/>
        <v>45410</v>
      </c>
      <c r="AG14" s="82">
        <f t="shared" si="0"/>
        <v>45411</v>
      </c>
      <c r="AH14" s="82">
        <f t="shared" si="0"/>
        <v>45412</v>
      </c>
      <c r="AI14" s="312"/>
      <c r="AJ14" s="246"/>
      <c r="AK14" s="247"/>
      <c r="AL14" s="246"/>
      <c r="AM14" s="247"/>
      <c r="AN14" s="246"/>
      <c r="AO14" s="247"/>
      <c r="AQ14" s="272"/>
      <c r="AR14" s="272"/>
      <c r="AS14" s="272"/>
      <c r="AT14" s="272"/>
      <c r="AU14" s="272"/>
      <c r="AV14" s="272"/>
      <c r="AY14" s="16"/>
      <c r="AZ14" s="198"/>
      <c r="BA14" s="193"/>
      <c r="BB14" s="193"/>
      <c r="BC14" s="193"/>
      <c r="BD14" s="193"/>
      <c r="BE14" s="193"/>
      <c r="BF14" s="193"/>
      <c r="BG14" s="193"/>
      <c r="BH14" s="193"/>
      <c r="BI14" s="193"/>
      <c r="BJ14" s="195"/>
      <c r="BK14" s="193"/>
      <c r="BL14" s="16"/>
    </row>
    <row r="15" spans="2:83" ht="18" customHeight="1" x14ac:dyDescent="0.15">
      <c r="B15" s="307" t="s">
        <v>2</v>
      </c>
      <c r="C15" s="308"/>
      <c r="D15" s="309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362">
        <f>COUNTIF(E15:AI15,"&gt;0")</f>
        <v>0</v>
      </c>
      <c r="AK15" s="363"/>
      <c r="AL15" s="362">
        <f>SUM(E15:AI15)</f>
        <v>0</v>
      </c>
      <c r="AM15" s="363"/>
      <c r="AN15" s="362">
        <f>COUNTA(E15:AI15)</f>
        <v>0</v>
      </c>
      <c r="AO15" s="363"/>
      <c r="AQ15" s="364">
        <f>'様式A（４月）'!AQ15:AR15</f>
        <v>0</v>
      </c>
      <c r="AR15" s="364"/>
      <c r="AS15" s="274" t="str">
        <f>'様式A（４月）'!AS15:AV15</f>
        <v/>
      </c>
      <c r="AT15" s="274"/>
      <c r="AU15" s="274"/>
      <c r="AV15" s="274"/>
      <c r="AY15" s="16"/>
      <c r="AZ15" s="198"/>
      <c r="BA15" s="204" t="s">
        <v>71</v>
      </c>
      <c r="BB15" s="18"/>
      <c r="BC15" s="18"/>
      <c r="BD15" s="18"/>
      <c r="BE15" s="18"/>
      <c r="BF15" s="18"/>
      <c r="BG15" s="18"/>
      <c r="BH15" s="18"/>
      <c r="BI15" s="18"/>
      <c r="BJ15" s="173"/>
      <c r="BK15" s="193"/>
      <c r="BL15" s="16"/>
    </row>
    <row r="16" spans="2:83" ht="9.9499999999999993" customHeight="1" x14ac:dyDescent="0.15">
      <c r="B16" s="52"/>
      <c r="C16" s="53"/>
      <c r="D16" s="71"/>
      <c r="E16" s="81">
        <f>AH14+1</f>
        <v>45413</v>
      </c>
      <c r="F16" s="82">
        <f>E16+1</f>
        <v>45414</v>
      </c>
      <c r="G16" s="82">
        <f t="shared" ref="G16:AI16" si="1">F16+1</f>
        <v>45415</v>
      </c>
      <c r="H16" s="82">
        <f t="shared" si="1"/>
        <v>45416</v>
      </c>
      <c r="I16" s="82">
        <f t="shared" si="1"/>
        <v>45417</v>
      </c>
      <c r="J16" s="82">
        <f t="shared" si="1"/>
        <v>45418</v>
      </c>
      <c r="K16" s="82">
        <f t="shared" si="1"/>
        <v>45419</v>
      </c>
      <c r="L16" s="82">
        <f t="shared" si="1"/>
        <v>45420</v>
      </c>
      <c r="M16" s="82">
        <f t="shared" si="1"/>
        <v>45421</v>
      </c>
      <c r="N16" s="82">
        <f t="shared" si="1"/>
        <v>45422</v>
      </c>
      <c r="O16" s="82">
        <f t="shared" si="1"/>
        <v>45423</v>
      </c>
      <c r="P16" s="82">
        <f t="shared" si="1"/>
        <v>45424</v>
      </c>
      <c r="Q16" s="82">
        <f t="shared" si="1"/>
        <v>45425</v>
      </c>
      <c r="R16" s="82">
        <f t="shared" si="1"/>
        <v>45426</v>
      </c>
      <c r="S16" s="82">
        <f t="shared" si="1"/>
        <v>45427</v>
      </c>
      <c r="T16" s="82">
        <f t="shared" si="1"/>
        <v>45428</v>
      </c>
      <c r="U16" s="82">
        <f t="shared" si="1"/>
        <v>45429</v>
      </c>
      <c r="V16" s="82">
        <f t="shared" si="1"/>
        <v>45430</v>
      </c>
      <c r="W16" s="82">
        <f t="shared" si="1"/>
        <v>45431</v>
      </c>
      <c r="X16" s="82">
        <f t="shared" si="1"/>
        <v>45432</v>
      </c>
      <c r="Y16" s="82">
        <f t="shared" si="1"/>
        <v>45433</v>
      </c>
      <c r="Z16" s="82">
        <f t="shared" si="1"/>
        <v>45434</v>
      </c>
      <c r="AA16" s="82">
        <f t="shared" si="1"/>
        <v>45435</v>
      </c>
      <c r="AB16" s="82">
        <f t="shared" si="1"/>
        <v>45436</v>
      </c>
      <c r="AC16" s="82">
        <f t="shared" si="1"/>
        <v>45437</v>
      </c>
      <c r="AD16" s="82">
        <f t="shared" si="1"/>
        <v>45438</v>
      </c>
      <c r="AE16" s="82">
        <f t="shared" si="1"/>
        <v>45439</v>
      </c>
      <c r="AF16" s="82">
        <f t="shared" si="1"/>
        <v>45440</v>
      </c>
      <c r="AG16" s="82">
        <f t="shared" si="1"/>
        <v>45441</v>
      </c>
      <c r="AH16" s="82">
        <f t="shared" si="1"/>
        <v>45442</v>
      </c>
      <c r="AI16" s="86">
        <f t="shared" si="1"/>
        <v>45443</v>
      </c>
      <c r="AJ16" s="246"/>
      <c r="AK16" s="247"/>
      <c r="AL16" s="246"/>
      <c r="AM16" s="247"/>
      <c r="AN16" s="246"/>
      <c r="AO16" s="247"/>
      <c r="AY16" s="7"/>
      <c r="AZ16" s="198"/>
      <c r="BA16" s="183"/>
      <c r="BB16" s="18"/>
      <c r="BC16" s="18"/>
      <c r="BD16" s="18"/>
      <c r="BE16" s="18"/>
      <c r="BF16" s="18"/>
      <c r="BG16" s="18"/>
      <c r="BH16" s="18"/>
      <c r="BI16" s="18"/>
      <c r="BJ16" s="173"/>
      <c r="BK16" s="193"/>
      <c r="BL16" s="7"/>
    </row>
    <row r="17" spans="2:76" ht="18" customHeight="1" x14ac:dyDescent="0.15">
      <c r="B17" s="307" t="s">
        <v>3</v>
      </c>
      <c r="C17" s="308"/>
      <c r="D17" s="309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310"/>
      <c r="AJ17" s="362">
        <f>COUNTIF(E17:AI17,"&gt;0")</f>
        <v>0</v>
      </c>
      <c r="AK17" s="363"/>
      <c r="AL17" s="362">
        <f>SUM(E17:AI17)</f>
        <v>0</v>
      </c>
      <c r="AM17" s="363"/>
      <c r="AN17" s="362">
        <f>COUNTA(E17:AI17)</f>
        <v>0</v>
      </c>
      <c r="AO17" s="363"/>
      <c r="AQ17" s="271" t="s">
        <v>43</v>
      </c>
      <c r="AR17" s="271"/>
      <c r="AS17" s="271"/>
      <c r="AT17" s="271"/>
      <c r="AU17" s="271"/>
      <c r="AV17" s="271"/>
      <c r="AY17" s="7"/>
      <c r="AZ17" s="198"/>
      <c r="BA17" s="212" t="s">
        <v>75</v>
      </c>
      <c r="BB17" s="18"/>
      <c r="BC17" s="18"/>
      <c r="BD17" s="18"/>
      <c r="BE17" s="18"/>
      <c r="BF17" s="18"/>
      <c r="BG17" s="18"/>
      <c r="BH17" s="18"/>
      <c r="BI17" s="18"/>
      <c r="BJ17" s="173"/>
      <c r="BK17" s="193"/>
      <c r="BL17" s="7"/>
    </row>
    <row r="18" spans="2:76" ht="9.9499999999999993" customHeight="1" x14ac:dyDescent="0.15">
      <c r="B18" s="52"/>
      <c r="C18" s="53"/>
      <c r="D18" s="71"/>
      <c r="E18" s="87">
        <f>AI16+1</f>
        <v>45444</v>
      </c>
      <c r="F18" s="88">
        <f>E18+1</f>
        <v>45445</v>
      </c>
      <c r="G18" s="88">
        <f t="shared" ref="G18:AH18" si="2">F18+1</f>
        <v>45446</v>
      </c>
      <c r="H18" s="88">
        <f t="shared" si="2"/>
        <v>45447</v>
      </c>
      <c r="I18" s="88">
        <f t="shared" si="2"/>
        <v>45448</v>
      </c>
      <c r="J18" s="88">
        <f t="shared" si="2"/>
        <v>45449</v>
      </c>
      <c r="K18" s="88">
        <f t="shared" si="2"/>
        <v>45450</v>
      </c>
      <c r="L18" s="88">
        <f t="shared" si="2"/>
        <v>45451</v>
      </c>
      <c r="M18" s="88">
        <f t="shared" si="2"/>
        <v>45452</v>
      </c>
      <c r="N18" s="88">
        <f t="shared" si="2"/>
        <v>45453</v>
      </c>
      <c r="O18" s="88">
        <f t="shared" si="2"/>
        <v>45454</v>
      </c>
      <c r="P18" s="88">
        <f t="shared" si="2"/>
        <v>45455</v>
      </c>
      <c r="Q18" s="88">
        <f t="shared" si="2"/>
        <v>45456</v>
      </c>
      <c r="R18" s="88">
        <f t="shared" si="2"/>
        <v>45457</v>
      </c>
      <c r="S18" s="88">
        <f t="shared" si="2"/>
        <v>45458</v>
      </c>
      <c r="T18" s="88">
        <f t="shared" si="2"/>
        <v>45459</v>
      </c>
      <c r="U18" s="88">
        <f t="shared" si="2"/>
        <v>45460</v>
      </c>
      <c r="V18" s="88">
        <f t="shared" si="2"/>
        <v>45461</v>
      </c>
      <c r="W18" s="88">
        <f t="shared" si="2"/>
        <v>45462</v>
      </c>
      <c r="X18" s="88">
        <f t="shared" si="2"/>
        <v>45463</v>
      </c>
      <c r="Y18" s="88">
        <f t="shared" si="2"/>
        <v>45464</v>
      </c>
      <c r="Z18" s="88">
        <f t="shared" si="2"/>
        <v>45465</v>
      </c>
      <c r="AA18" s="88">
        <f t="shared" si="2"/>
        <v>45466</v>
      </c>
      <c r="AB18" s="88">
        <f t="shared" si="2"/>
        <v>45467</v>
      </c>
      <c r="AC18" s="88">
        <f t="shared" si="2"/>
        <v>45468</v>
      </c>
      <c r="AD18" s="88">
        <f t="shared" si="2"/>
        <v>45469</v>
      </c>
      <c r="AE18" s="88">
        <f t="shared" si="2"/>
        <v>45470</v>
      </c>
      <c r="AF18" s="88">
        <f t="shared" si="2"/>
        <v>45471</v>
      </c>
      <c r="AG18" s="88">
        <f t="shared" si="2"/>
        <v>45472</v>
      </c>
      <c r="AH18" s="88">
        <f t="shared" si="2"/>
        <v>45473</v>
      </c>
      <c r="AI18" s="312"/>
      <c r="AJ18" s="246"/>
      <c r="AK18" s="247"/>
      <c r="AL18" s="246"/>
      <c r="AM18" s="247"/>
      <c r="AN18" s="246"/>
      <c r="AO18" s="247"/>
      <c r="AQ18" s="272"/>
      <c r="AR18" s="272"/>
      <c r="AS18" s="272"/>
      <c r="AT18" s="272"/>
      <c r="AU18" s="272"/>
      <c r="AV18" s="272"/>
      <c r="AY18" s="7"/>
      <c r="AZ18" s="198"/>
      <c r="BA18" s="212"/>
      <c r="BB18" s="18"/>
      <c r="BC18" s="18"/>
      <c r="BD18" s="18"/>
      <c r="BE18" s="18"/>
      <c r="BF18" s="18"/>
      <c r="BG18" s="18"/>
      <c r="BH18" s="18"/>
      <c r="BI18" s="18"/>
      <c r="BJ18" s="173"/>
      <c r="BK18" s="193"/>
      <c r="BL18" s="7"/>
    </row>
    <row r="19" spans="2:76" ht="18" customHeight="1" x14ac:dyDescent="0.15">
      <c r="B19" s="307" t="s">
        <v>4</v>
      </c>
      <c r="C19" s="308"/>
      <c r="D19" s="309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362">
        <f>COUNTIF(E19:AI19,"&gt;0")</f>
        <v>0</v>
      </c>
      <c r="AK19" s="363"/>
      <c r="AL19" s="362">
        <f>SUM(E19:AI19)</f>
        <v>0</v>
      </c>
      <c r="AM19" s="363"/>
      <c r="AN19" s="362">
        <f>COUNTA(E19:AI19)</f>
        <v>0</v>
      </c>
      <c r="AO19" s="363"/>
      <c r="AQ19" s="365">
        <f>AN37</f>
        <v>0</v>
      </c>
      <c r="AR19" s="365"/>
      <c r="AS19" s="350" t="str">
        <f>IFERROR(AQ19*N37,"")</f>
        <v/>
      </c>
      <c r="AT19" s="350"/>
      <c r="AU19" s="350"/>
      <c r="AV19" s="350"/>
      <c r="AY19" s="7"/>
      <c r="AZ19" s="198"/>
      <c r="BA19" s="212" t="s">
        <v>72</v>
      </c>
      <c r="BB19" s="18"/>
      <c r="BC19" s="18"/>
      <c r="BD19" s="18"/>
      <c r="BE19" s="18"/>
      <c r="BF19" s="18"/>
      <c r="BG19" s="18"/>
      <c r="BH19" s="18"/>
      <c r="BI19" s="18"/>
      <c r="BJ19" s="173"/>
      <c r="BK19" s="193"/>
      <c r="BL19" s="7"/>
    </row>
    <row r="20" spans="2:76" ht="9.9499999999999993" customHeight="1" x14ac:dyDescent="0.15">
      <c r="B20" s="52"/>
      <c r="C20" s="53"/>
      <c r="D20" s="71"/>
      <c r="E20" s="87">
        <f>AH18+1</f>
        <v>45474</v>
      </c>
      <c r="F20" s="88">
        <f>E20+1</f>
        <v>45475</v>
      </c>
      <c r="G20" s="88">
        <f t="shared" ref="G20:AI20" si="3">F20+1</f>
        <v>45476</v>
      </c>
      <c r="H20" s="88">
        <f t="shared" si="3"/>
        <v>45477</v>
      </c>
      <c r="I20" s="88">
        <f t="shared" si="3"/>
        <v>45478</v>
      </c>
      <c r="J20" s="88">
        <f t="shared" si="3"/>
        <v>45479</v>
      </c>
      <c r="K20" s="88">
        <f t="shared" si="3"/>
        <v>45480</v>
      </c>
      <c r="L20" s="88">
        <f t="shared" si="3"/>
        <v>45481</v>
      </c>
      <c r="M20" s="88">
        <f t="shared" si="3"/>
        <v>45482</v>
      </c>
      <c r="N20" s="88">
        <f t="shared" si="3"/>
        <v>45483</v>
      </c>
      <c r="O20" s="88">
        <f t="shared" si="3"/>
        <v>45484</v>
      </c>
      <c r="P20" s="88">
        <f t="shared" si="3"/>
        <v>45485</v>
      </c>
      <c r="Q20" s="88">
        <f t="shared" si="3"/>
        <v>45486</v>
      </c>
      <c r="R20" s="88">
        <f t="shared" si="3"/>
        <v>45487</v>
      </c>
      <c r="S20" s="88">
        <f t="shared" si="3"/>
        <v>45488</v>
      </c>
      <c r="T20" s="88">
        <f t="shared" si="3"/>
        <v>45489</v>
      </c>
      <c r="U20" s="88">
        <f t="shared" si="3"/>
        <v>45490</v>
      </c>
      <c r="V20" s="88">
        <f t="shared" si="3"/>
        <v>45491</v>
      </c>
      <c r="W20" s="88">
        <f t="shared" si="3"/>
        <v>45492</v>
      </c>
      <c r="X20" s="88">
        <f t="shared" si="3"/>
        <v>45493</v>
      </c>
      <c r="Y20" s="88">
        <f t="shared" si="3"/>
        <v>45494</v>
      </c>
      <c r="Z20" s="88">
        <f t="shared" si="3"/>
        <v>45495</v>
      </c>
      <c r="AA20" s="88">
        <f t="shared" si="3"/>
        <v>45496</v>
      </c>
      <c r="AB20" s="88">
        <f t="shared" si="3"/>
        <v>45497</v>
      </c>
      <c r="AC20" s="88">
        <f t="shared" si="3"/>
        <v>45498</v>
      </c>
      <c r="AD20" s="88">
        <f t="shared" si="3"/>
        <v>45499</v>
      </c>
      <c r="AE20" s="88">
        <f t="shared" si="3"/>
        <v>45500</v>
      </c>
      <c r="AF20" s="88">
        <f t="shared" si="3"/>
        <v>45501</v>
      </c>
      <c r="AG20" s="88">
        <f t="shared" si="3"/>
        <v>45502</v>
      </c>
      <c r="AH20" s="88">
        <f t="shared" si="3"/>
        <v>45503</v>
      </c>
      <c r="AI20" s="89">
        <f t="shared" si="3"/>
        <v>45504</v>
      </c>
      <c r="AJ20" s="246"/>
      <c r="AK20" s="247"/>
      <c r="AL20" s="246"/>
      <c r="AM20" s="247"/>
      <c r="AN20" s="246"/>
      <c r="AO20" s="247"/>
      <c r="AY20" s="35"/>
      <c r="AZ20" s="198"/>
      <c r="BA20" s="212"/>
      <c r="BB20" s="18"/>
      <c r="BC20" s="18"/>
      <c r="BD20" s="18"/>
      <c r="BE20" s="18"/>
      <c r="BF20" s="18"/>
      <c r="BG20" s="18"/>
      <c r="BH20" s="18"/>
      <c r="BI20" s="18"/>
      <c r="BJ20" s="173"/>
      <c r="BK20" s="193"/>
      <c r="BL20" s="35"/>
    </row>
    <row r="21" spans="2:76" ht="18" customHeight="1" x14ac:dyDescent="0.15">
      <c r="B21" s="307" t="s">
        <v>5</v>
      </c>
      <c r="C21" s="308"/>
      <c r="D21" s="309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362">
        <f>COUNTIF(E21:AI21,"&gt;0")</f>
        <v>0</v>
      </c>
      <c r="AK21" s="363"/>
      <c r="AL21" s="362">
        <f>SUM(E21:AI21)</f>
        <v>0</v>
      </c>
      <c r="AM21" s="363"/>
      <c r="AN21" s="362">
        <f>COUNTA(E21:AI21)</f>
        <v>0</v>
      </c>
      <c r="AO21" s="363"/>
      <c r="AQ21" s="226"/>
      <c r="AR21" s="226"/>
      <c r="AS21" s="226"/>
      <c r="AT21" s="226"/>
      <c r="AU21" s="226"/>
      <c r="AV21" s="226"/>
      <c r="AY21" s="35"/>
      <c r="AZ21" s="198"/>
      <c r="BA21" s="212" t="s">
        <v>76</v>
      </c>
      <c r="BB21" s="193"/>
      <c r="BC21" s="193"/>
      <c r="BD21" s="193"/>
      <c r="BE21" s="193"/>
      <c r="BF21" s="193"/>
      <c r="BG21" s="193"/>
      <c r="BH21" s="193"/>
      <c r="BI21" s="193"/>
      <c r="BJ21" s="195"/>
      <c r="BK21" s="193"/>
      <c r="BL21" s="35"/>
    </row>
    <row r="22" spans="2:76" ht="9.9499999999999993" customHeight="1" x14ac:dyDescent="0.15">
      <c r="B22" s="52"/>
      <c r="C22" s="53"/>
      <c r="D22" s="71"/>
      <c r="E22" s="87">
        <f>AI20+1</f>
        <v>45505</v>
      </c>
      <c r="F22" s="88">
        <f>E22+1</f>
        <v>45506</v>
      </c>
      <c r="G22" s="88">
        <f t="shared" ref="G22:AI22" si="4">F22+1</f>
        <v>45507</v>
      </c>
      <c r="H22" s="88">
        <f t="shared" si="4"/>
        <v>45508</v>
      </c>
      <c r="I22" s="88">
        <f t="shared" si="4"/>
        <v>45509</v>
      </c>
      <c r="J22" s="88">
        <f t="shared" si="4"/>
        <v>45510</v>
      </c>
      <c r="K22" s="88">
        <f t="shared" si="4"/>
        <v>45511</v>
      </c>
      <c r="L22" s="88">
        <f t="shared" si="4"/>
        <v>45512</v>
      </c>
      <c r="M22" s="88">
        <f t="shared" si="4"/>
        <v>45513</v>
      </c>
      <c r="N22" s="88">
        <f t="shared" si="4"/>
        <v>45514</v>
      </c>
      <c r="O22" s="88">
        <f t="shared" si="4"/>
        <v>45515</v>
      </c>
      <c r="P22" s="88">
        <f t="shared" si="4"/>
        <v>45516</v>
      </c>
      <c r="Q22" s="88">
        <f t="shared" si="4"/>
        <v>45517</v>
      </c>
      <c r="R22" s="88">
        <f t="shared" si="4"/>
        <v>45518</v>
      </c>
      <c r="S22" s="88">
        <f t="shared" si="4"/>
        <v>45519</v>
      </c>
      <c r="T22" s="88">
        <f t="shared" si="4"/>
        <v>45520</v>
      </c>
      <c r="U22" s="88">
        <f t="shared" si="4"/>
        <v>45521</v>
      </c>
      <c r="V22" s="88">
        <f t="shared" si="4"/>
        <v>45522</v>
      </c>
      <c r="W22" s="88">
        <f t="shared" si="4"/>
        <v>45523</v>
      </c>
      <c r="X22" s="88">
        <f t="shared" si="4"/>
        <v>45524</v>
      </c>
      <c r="Y22" s="88">
        <f t="shared" si="4"/>
        <v>45525</v>
      </c>
      <c r="Z22" s="88">
        <f t="shared" si="4"/>
        <v>45526</v>
      </c>
      <c r="AA22" s="88">
        <f t="shared" si="4"/>
        <v>45527</v>
      </c>
      <c r="AB22" s="88">
        <f t="shared" si="4"/>
        <v>45528</v>
      </c>
      <c r="AC22" s="88">
        <f t="shared" si="4"/>
        <v>45529</v>
      </c>
      <c r="AD22" s="88">
        <f t="shared" si="4"/>
        <v>45530</v>
      </c>
      <c r="AE22" s="88">
        <f t="shared" si="4"/>
        <v>45531</v>
      </c>
      <c r="AF22" s="88">
        <f t="shared" si="4"/>
        <v>45532</v>
      </c>
      <c r="AG22" s="88">
        <f t="shared" si="4"/>
        <v>45533</v>
      </c>
      <c r="AH22" s="88">
        <f t="shared" si="4"/>
        <v>45534</v>
      </c>
      <c r="AI22" s="89">
        <f t="shared" si="4"/>
        <v>45535</v>
      </c>
      <c r="AJ22" s="246"/>
      <c r="AK22" s="247"/>
      <c r="AL22" s="246"/>
      <c r="AM22" s="247"/>
      <c r="AN22" s="246"/>
      <c r="AO22" s="247"/>
      <c r="AQ22" s="14"/>
      <c r="AR22" s="14"/>
      <c r="AS22" s="14"/>
      <c r="AT22" s="14"/>
      <c r="AU22" s="14"/>
      <c r="AV22" s="14"/>
      <c r="AY22" s="15"/>
      <c r="AZ22" s="198"/>
      <c r="BA22" s="212"/>
      <c r="BB22" s="193"/>
      <c r="BC22" s="193"/>
      <c r="BD22" s="193"/>
      <c r="BE22" s="193"/>
      <c r="BF22" s="193"/>
      <c r="BG22" s="193"/>
      <c r="BH22" s="193"/>
      <c r="BI22" s="193"/>
      <c r="BJ22" s="195"/>
      <c r="BK22" s="193"/>
      <c r="BL22" s="15"/>
    </row>
    <row r="23" spans="2:76" ht="18" customHeight="1" x14ac:dyDescent="0.15">
      <c r="B23" s="307" t="s">
        <v>23</v>
      </c>
      <c r="C23" s="308"/>
      <c r="D23" s="309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310"/>
      <c r="AJ23" s="362">
        <f>COUNTIF(E23:AI23,"&gt;0")</f>
        <v>0</v>
      </c>
      <c r="AK23" s="363"/>
      <c r="AL23" s="362">
        <f>SUM(E23:AI23)</f>
        <v>0</v>
      </c>
      <c r="AM23" s="363"/>
      <c r="AN23" s="362">
        <f>COUNTA(E23:AI23)</f>
        <v>0</v>
      </c>
      <c r="AO23" s="363"/>
      <c r="AQ23" s="230"/>
      <c r="AR23" s="230"/>
      <c r="AS23" s="231"/>
      <c r="AT23" s="231"/>
      <c r="AU23" s="231"/>
      <c r="AV23" s="231"/>
      <c r="AY23" s="18"/>
      <c r="AZ23" s="182"/>
      <c r="BA23" s="212" t="s">
        <v>73</v>
      </c>
      <c r="BB23" s="193"/>
      <c r="BC23" s="193"/>
      <c r="BD23" s="193"/>
      <c r="BE23" s="193"/>
      <c r="BF23" s="193"/>
      <c r="BG23" s="193"/>
      <c r="BH23" s="193"/>
      <c r="BI23" s="193"/>
      <c r="BJ23" s="195"/>
      <c r="BK23" s="193"/>
      <c r="BL23" s="18"/>
    </row>
    <row r="24" spans="2:76" ht="9.9499999999999993" customHeight="1" thickBot="1" x14ac:dyDescent="0.2">
      <c r="B24" s="52"/>
      <c r="C24" s="53"/>
      <c r="D24" s="71"/>
      <c r="E24" s="81">
        <f>AI22+1</f>
        <v>45536</v>
      </c>
      <c r="F24" s="82">
        <f>E24+1</f>
        <v>45537</v>
      </c>
      <c r="G24" s="82">
        <f t="shared" ref="G24:AH24" si="5">F24+1</f>
        <v>45538</v>
      </c>
      <c r="H24" s="82">
        <f t="shared" si="5"/>
        <v>45539</v>
      </c>
      <c r="I24" s="82">
        <f t="shared" si="5"/>
        <v>45540</v>
      </c>
      <c r="J24" s="82">
        <f t="shared" si="5"/>
        <v>45541</v>
      </c>
      <c r="K24" s="82">
        <f t="shared" si="5"/>
        <v>45542</v>
      </c>
      <c r="L24" s="82">
        <f t="shared" si="5"/>
        <v>45543</v>
      </c>
      <c r="M24" s="82">
        <f t="shared" si="5"/>
        <v>45544</v>
      </c>
      <c r="N24" s="82">
        <f t="shared" si="5"/>
        <v>45545</v>
      </c>
      <c r="O24" s="82">
        <f t="shared" si="5"/>
        <v>45546</v>
      </c>
      <c r="P24" s="82">
        <f t="shared" si="5"/>
        <v>45547</v>
      </c>
      <c r="Q24" s="82">
        <f t="shared" si="5"/>
        <v>45548</v>
      </c>
      <c r="R24" s="82">
        <f t="shared" si="5"/>
        <v>45549</v>
      </c>
      <c r="S24" s="82">
        <f t="shared" si="5"/>
        <v>45550</v>
      </c>
      <c r="T24" s="82">
        <f t="shared" si="5"/>
        <v>45551</v>
      </c>
      <c r="U24" s="82">
        <f t="shared" si="5"/>
        <v>45552</v>
      </c>
      <c r="V24" s="82">
        <f t="shared" si="5"/>
        <v>45553</v>
      </c>
      <c r="W24" s="82">
        <f t="shared" si="5"/>
        <v>45554</v>
      </c>
      <c r="X24" s="82">
        <f t="shared" si="5"/>
        <v>45555</v>
      </c>
      <c r="Y24" s="82">
        <f t="shared" si="5"/>
        <v>45556</v>
      </c>
      <c r="Z24" s="82">
        <f t="shared" si="5"/>
        <v>45557</v>
      </c>
      <c r="AA24" s="82">
        <f t="shared" si="5"/>
        <v>45558</v>
      </c>
      <c r="AB24" s="82">
        <f t="shared" si="5"/>
        <v>45559</v>
      </c>
      <c r="AC24" s="82">
        <f t="shared" si="5"/>
        <v>45560</v>
      </c>
      <c r="AD24" s="82">
        <f t="shared" si="5"/>
        <v>45561</v>
      </c>
      <c r="AE24" s="82">
        <f t="shared" si="5"/>
        <v>45562</v>
      </c>
      <c r="AF24" s="82">
        <f t="shared" si="5"/>
        <v>45563</v>
      </c>
      <c r="AG24" s="82">
        <f t="shared" si="5"/>
        <v>45564</v>
      </c>
      <c r="AH24" s="82">
        <f t="shared" si="5"/>
        <v>45565</v>
      </c>
      <c r="AI24" s="311"/>
      <c r="AJ24" s="246"/>
      <c r="AK24" s="247"/>
      <c r="AL24" s="246"/>
      <c r="AM24" s="247"/>
      <c r="AN24" s="246"/>
      <c r="AO24" s="247"/>
      <c r="AZ24" s="182"/>
      <c r="BA24" s="212"/>
      <c r="BB24" s="199"/>
      <c r="BC24" s="200"/>
      <c r="BD24" s="200"/>
      <c r="BE24" s="200"/>
      <c r="BF24" s="200"/>
      <c r="BG24" s="200"/>
      <c r="BH24" s="200"/>
      <c r="BI24" s="200"/>
      <c r="BJ24" s="201"/>
      <c r="BK24" s="200"/>
    </row>
    <row r="25" spans="2:76" ht="18" customHeight="1" thickTop="1" x14ac:dyDescent="0.15">
      <c r="B25" s="302" t="s">
        <v>25</v>
      </c>
      <c r="C25" s="303"/>
      <c r="D25" s="304"/>
      <c r="E25" s="227" t="str">
        <f>IF('様式A（４月）'!E25=0,"",'様式A（４月）'!E25)</f>
        <v/>
      </c>
      <c r="F25" s="228" t="str">
        <f>IF('様式A（４月）'!F25=0,"",'様式A（４月）'!F25)</f>
        <v/>
      </c>
      <c r="G25" s="228" t="str">
        <f>IF('様式A（４月）'!G25=0,"",'様式A（４月）'!G25)</f>
        <v/>
      </c>
      <c r="H25" s="228" t="str">
        <f>IF('様式A（４月）'!H25=0,"",'様式A（４月）'!H25)</f>
        <v/>
      </c>
      <c r="I25" s="228" t="str">
        <f>IF('様式A（４月）'!I25=0,"",'様式A（４月）'!I25)</f>
        <v/>
      </c>
      <c r="J25" s="228" t="str">
        <f>IF('様式A（４月）'!J25=0,"",'様式A（４月）'!J25)</f>
        <v/>
      </c>
      <c r="K25" s="228" t="str">
        <f>IF('様式A（４月）'!K25=0,"",'様式A（４月）'!K25)</f>
        <v/>
      </c>
      <c r="L25" s="228" t="str">
        <f>IF('様式A（４月）'!L25=0,"",'様式A（４月）'!L25)</f>
        <v/>
      </c>
      <c r="M25" s="228" t="str">
        <f>IF('様式A（４月）'!M25=0,"",'様式A（４月）'!M25)</f>
        <v/>
      </c>
      <c r="N25" s="228" t="str">
        <f>IF('様式A（４月）'!N25=0,"",'様式A（４月）'!N25)</f>
        <v/>
      </c>
      <c r="O25" s="228" t="str">
        <f>IF('様式A（４月）'!O25=0,"",'様式A（４月）'!O25)</f>
        <v/>
      </c>
      <c r="P25" s="228" t="str">
        <f>IF('様式A（４月）'!P25=0,"",'様式A（４月）'!P25)</f>
        <v/>
      </c>
      <c r="Q25" s="228" t="str">
        <f>IF('様式A（４月）'!Q25=0,"",'様式A（４月）'!Q25)</f>
        <v/>
      </c>
      <c r="R25" s="228" t="str">
        <f>IF('様式A（４月）'!R25=0,"",'様式A（４月）'!R25)</f>
        <v/>
      </c>
      <c r="S25" s="228" t="str">
        <f>IF('様式A（４月）'!S25=0,"",'様式A（４月）'!S25)</f>
        <v/>
      </c>
      <c r="T25" s="228" t="str">
        <f>IF('様式A（４月）'!T25=0,"",'様式A（４月）'!T25)</f>
        <v/>
      </c>
      <c r="U25" s="228" t="str">
        <f>IF('様式A（４月）'!U25=0,"",'様式A（４月）'!U25)</f>
        <v/>
      </c>
      <c r="V25" s="228" t="str">
        <f>IF('様式A（４月）'!V25=0,"",'様式A（４月）'!V25)</f>
        <v/>
      </c>
      <c r="W25" s="228" t="str">
        <f>IF('様式A（４月）'!W25=0,"",'様式A（４月）'!W25)</f>
        <v/>
      </c>
      <c r="X25" s="228" t="str">
        <f>IF('様式A（４月）'!X25=0,"",'様式A（４月）'!X25)</f>
        <v/>
      </c>
      <c r="Y25" s="228" t="str">
        <f>IF('様式A（４月）'!Y25=0,"",'様式A（４月）'!Y25)</f>
        <v/>
      </c>
      <c r="Z25" s="228" t="str">
        <f>IF('様式A（４月）'!Z25=0,"",'様式A（４月）'!Z25)</f>
        <v/>
      </c>
      <c r="AA25" s="228" t="str">
        <f>IF('様式A（４月）'!AA25=0,"",'様式A（４月）'!AA25)</f>
        <v/>
      </c>
      <c r="AB25" s="228" t="str">
        <f>IF('様式A（４月）'!AB25=0,"",'様式A（４月）'!AB25)</f>
        <v/>
      </c>
      <c r="AC25" s="228" t="str">
        <f>IF('様式A（４月）'!AC25=0,"",'様式A（４月）'!AC25)</f>
        <v/>
      </c>
      <c r="AD25" s="228" t="str">
        <f>IF('様式A（４月）'!AD25=0,"",'様式A（４月）'!AD25)</f>
        <v/>
      </c>
      <c r="AE25" s="228" t="str">
        <f>IF('様式A（４月）'!AE25=0,"",'様式A（４月）'!AE25)</f>
        <v/>
      </c>
      <c r="AF25" s="228" t="str">
        <f>IF('様式A（４月）'!AF25=0,"",'様式A（４月）'!AF25)</f>
        <v/>
      </c>
      <c r="AG25" s="228" t="str">
        <f>IF('様式A（４月）'!AG25=0,"",'様式A（４月）'!AG25)</f>
        <v/>
      </c>
      <c r="AH25" s="228" t="str">
        <f>IF('様式A（４月）'!AH25=0,"",'様式A（４月）'!AH25)</f>
        <v/>
      </c>
      <c r="AI25" s="229" t="str">
        <f>IF('様式A（４月）'!AI25=0,"",'様式A（４月）'!AI25)</f>
        <v/>
      </c>
      <c r="AJ25" s="378">
        <f>COUNTIF(E25:AI25,"○")</f>
        <v>0</v>
      </c>
      <c r="AK25" s="379"/>
      <c r="AL25" s="348"/>
      <c r="AM25" s="349"/>
      <c r="AN25" s="348"/>
      <c r="AO25" s="349"/>
      <c r="AR25" s="62"/>
      <c r="AS25" s="62"/>
      <c r="AT25" s="62"/>
      <c r="AU25" s="62"/>
      <c r="AV25" s="62"/>
      <c r="AZ25" s="182"/>
      <c r="BA25" s="213" t="s">
        <v>74</v>
      </c>
      <c r="BB25" s="18"/>
      <c r="BC25" s="183"/>
      <c r="BD25" s="183"/>
      <c r="BE25" s="183"/>
      <c r="BF25" s="183"/>
      <c r="BG25" s="183"/>
      <c r="BH25" s="183"/>
      <c r="BI25" s="183"/>
      <c r="BJ25" s="184"/>
      <c r="BK25" s="183"/>
    </row>
    <row r="26" spans="2:76" s="16" customFormat="1" ht="9.9499999999999993" customHeight="1" x14ac:dyDescent="0.15">
      <c r="B26" s="72"/>
      <c r="C26" s="73"/>
      <c r="D26" s="71"/>
      <c r="E26" s="87">
        <f>AH24+1</f>
        <v>45566</v>
      </c>
      <c r="F26" s="88">
        <f>E26+1</f>
        <v>45567</v>
      </c>
      <c r="G26" s="88">
        <f t="shared" ref="G26:AI26" si="6">F26+1</f>
        <v>45568</v>
      </c>
      <c r="H26" s="88">
        <f t="shared" si="6"/>
        <v>45569</v>
      </c>
      <c r="I26" s="88">
        <f t="shared" si="6"/>
        <v>45570</v>
      </c>
      <c r="J26" s="88">
        <f t="shared" si="6"/>
        <v>45571</v>
      </c>
      <c r="K26" s="88">
        <f t="shared" si="6"/>
        <v>45572</v>
      </c>
      <c r="L26" s="88">
        <f t="shared" si="6"/>
        <v>45573</v>
      </c>
      <c r="M26" s="88">
        <f t="shared" si="6"/>
        <v>45574</v>
      </c>
      <c r="N26" s="88">
        <f t="shared" si="6"/>
        <v>45575</v>
      </c>
      <c r="O26" s="88">
        <f t="shared" si="6"/>
        <v>45576</v>
      </c>
      <c r="P26" s="88">
        <f t="shared" si="6"/>
        <v>45577</v>
      </c>
      <c r="Q26" s="88">
        <f t="shared" si="6"/>
        <v>45578</v>
      </c>
      <c r="R26" s="88">
        <f t="shared" si="6"/>
        <v>45579</v>
      </c>
      <c r="S26" s="88">
        <f t="shared" si="6"/>
        <v>45580</v>
      </c>
      <c r="T26" s="88">
        <f t="shared" si="6"/>
        <v>45581</v>
      </c>
      <c r="U26" s="88">
        <f t="shared" si="6"/>
        <v>45582</v>
      </c>
      <c r="V26" s="88">
        <f t="shared" si="6"/>
        <v>45583</v>
      </c>
      <c r="W26" s="88">
        <f t="shared" si="6"/>
        <v>45584</v>
      </c>
      <c r="X26" s="88">
        <f t="shared" si="6"/>
        <v>45585</v>
      </c>
      <c r="Y26" s="88">
        <f t="shared" si="6"/>
        <v>45586</v>
      </c>
      <c r="Z26" s="88">
        <f t="shared" si="6"/>
        <v>45587</v>
      </c>
      <c r="AA26" s="88">
        <f t="shared" si="6"/>
        <v>45588</v>
      </c>
      <c r="AB26" s="88">
        <f t="shared" si="6"/>
        <v>45589</v>
      </c>
      <c r="AC26" s="88">
        <f t="shared" si="6"/>
        <v>45590</v>
      </c>
      <c r="AD26" s="88">
        <f t="shared" si="6"/>
        <v>45591</v>
      </c>
      <c r="AE26" s="88">
        <f t="shared" si="6"/>
        <v>45592</v>
      </c>
      <c r="AF26" s="88">
        <f t="shared" si="6"/>
        <v>45593</v>
      </c>
      <c r="AG26" s="88">
        <f t="shared" si="6"/>
        <v>45594</v>
      </c>
      <c r="AH26" s="88">
        <f t="shared" si="6"/>
        <v>45595</v>
      </c>
      <c r="AI26" s="89">
        <f t="shared" si="6"/>
        <v>45596</v>
      </c>
      <c r="AJ26" s="248"/>
      <c r="AK26" s="249"/>
      <c r="AL26" s="248"/>
      <c r="AM26" s="249"/>
      <c r="AN26" s="248"/>
      <c r="AO26" s="249"/>
      <c r="AQ26" s="62"/>
      <c r="AR26" s="62"/>
      <c r="AS26" s="62"/>
      <c r="AT26" s="62"/>
      <c r="AU26" s="62"/>
      <c r="AV26" s="62"/>
      <c r="AY26" s="1"/>
      <c r="AZ26" s="182"/>
      <c r="BA26" s="5"/>
      <c r="BB26" s="18"/>
      <c r="BC26" s="183"/>
      <c r="BD26" s="183"/>
      <c r="BE26" s="183"/>
      <c r="BF26" s="183"/>
      <c r="BG26" s="183"/>
      <c r="BH26" s="183"/>
      <c r="BI26" s="183"/>
      <c r="BJ26" s="184"/>
      <c r="BK26" s="183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2:76" s="16" customFormat="1" ht="18" customHeight="1" x14ac:dyDescent="0.15">
      <c r="B27" s="278" t="s">
        <v>24</v>
      </c>
      <c r="C27" s="279"/>
      <c r="D27" s="280"/>
      <c r="E27" s="234" t="str">
        <f>IF('様式A（４月）'!E27=0,"",'様式A（４月）'!E27)</f>
        <v/>
      </c>
      <c r="F27" s="235" t="str">
        <f>IF('様式A（４月）'!F27=0,"",'様式A（４月）'!F27)</f>
        <v/>
      </c>
      <c r="G27" s="235" t="str">
        <f>IF('様式A（４月）'!G27=0,"",'様式A（４月）'!G27)</f>
        <v/>
      </c>
      <c r="H27" s="235" t="str">
        <f>IF('様式A（４月）'!H27=0,"",'様式A（４月）'!H27)</f>
        <v/>
      </c>
      <c r="I27" s="235" t="str">
        <f>IF('様式A（４月）'!I27=0,"",'様式A（４月）'!I27)</f>
        <v/>
      </c>
      <c r="J27" s="235" t="str">
        <f>IF('様式A（４月）'!J27=0,"",'様式A（４月）'!J27)</f>
        <v/>
      </c>
      <c r="K27" s="235" t="str">
        <f>IF('様式A（４月）'!K27=0,"",'様式A（４月）'!K27)</f>
        <v/>
      </c>
      <c r="L27" s="235" t="str">
        <f>IF('様式A（４月）'!L27=0,"",'様式A（４月）'!L27)</f>
        <v/>
      </c>
      <c r="M27" s="235" t="str">
        <f>IF('様式A（４月）'!M27=0,"",'様式A（４月）'!M27)</f>
        <v/>
      </c>
      <c r="N27" s="235" t="str">
        <f>IF('様式A（４月）'!N27=0,"",'様式A（４月）'!N27)</f>
        <v/>
      </c>
      <c r="O27" s="235" t="str">
        <f>IF('様式A（４月）'!O27=0,"",'様式A（４月）'!O27)</f>
        <v/>
      </c>
      <c r="P27" s="235" t="str">
        <f>IF('様式A（４月）'!P27=0,"",'様式A（４月）'!P27)</f>
        <v/>
      </c>
      <c r="Q27" s="235" t="str">
        <f>IF('様式A（４月）'!Q27=0,"",'様式A（４月）'!Q27)</f>
        <v/>
      </c>
      <c r="R27" s="235" t="str">
        <f>IF('様式A（４月）'!R27=0,"",'様式A（４月）'!R27)</f>
        <v/>
      </c>
      <c r="S27" s="235" t="str">
        <f>IF('様式A（４月）'!S27=0,"",'様式A（４月）'!S27)</f>
        <v/>
      </c>
      <c r="T27" s="235" t="str">
        <f>IF('様式A（４月）'!T27=0,"",'様式A（４月）'!T27)</f>
        <v/>
      </c>
      <c r="U27" s="235" t="str">
        <f>IF('様式A（４月）'!U27=0,"",'様式A（４月）'!U27)</f>
        <v/>
      </c>
      <c r="V27" s="235" t="str">
        <f>IF('様式A（４月）'!V27=0,"",'様式A（４月）'!V27)</f>
        <v/>
      </c>
      <c r="W27" s="235" t="str">
        <f>IF('様式A（４月）'!W27=0,"",'様式A（４月）'!W27)</f>
        <v/>
      </c>
      <c r="X27" s="235" t="str">
        <f>IF('様式A（４月）'!X27=0,"",'様式A（４月）'!X27)</f>
        <v/>
      </c>
      <c r="Y27" s="235" t="str">
        <f>IF('様式A（４月）'!Y27=0,"",'様式A（４月）'!Y27)</f>
        <v/>
      </c>
      <c r="Z27" s="235" t="str">
        <f>IF('様式A（４月）'!Z27=0,"",'様式A（４月）'!Z27)</f>
        <v/>
      </c>
      <c r="AA27" s="235" t="str">
        <f>IF('様式A（４月）'!AA27=0,"",'様式A（４月）'!AA27)</f>
        <v/>
      </c>
      <c r="AB27" s="235" t="str">
        <f>IF('様式A（４月）'!AB27=0,"",'様式A（４月）'!AB27)</f>
        <v/>
      </c>
      <c r="AC27" s="235" t="str">
        <f>IF('様式A（４月）'!AC27=0,"",'様式A（４月）'!AC27)</f>
        <v/>
      </c>
      <c r="AD27" s="235" t="str">
        <f>IF('様式A（４月）'!AD27=0,"",'様式A（４月）'!AD27)</f>
        <v/>
      </c>
      <c r="AE27" s="235" t="str">
        <f>IF('様式A（４月）'!AE27=0,"",'様式A（４月）'!AE27)</f>
        <v/>
      </c>
      <c r="AF27" s="235" t="str">
        <f>IF('様式A（４月）'!AF27=0,"",'様式A（４月）'!AF27)</f>
        <v/>
      </c>
      <c r="AG27" s="235" t="str">
        <f>IF('様式A（４月）'!AG27=0,"",'様式A（４月）'!AG27)</f>
        <v/>
      </c>
      <c r="AH27" s="235" t="str">
        <f>IF('様式A（４月）'!AH27=0,"",'様式A（４月）'!AH27)</f>
        <v/>
      </c>
      <c r="AI27" s="300"/>
      <c r="AJ27" s="370">
        <f>COUNTIF(E27:AI27,"○")</f>
        <v>0</v>
      </c>
      <c r="AK27" s="371"/>
      <c r="AL27" s="351"/>
      <c r="AM27" s="352"/>
      <c r="AN27" s="351"/>
      <c r="AO27" s="352"/>
      <c r="AU27" s="233"/>
      <c r="AV27" s="233"/>
      <c r="AY27" s="1"/>
      <c r="AZ27" s="182"/>
      <c r="BA27" s="5"/>
      <c r="BB27" s="18"/>
      <c r="BC27" s="183"/>
      <c r="BD27" s="183"/>
      <c r="BE27" s="183"/>
      <c r="BF27" s="183"/>
      <c r="BG27" s="183"/>
      <c r="BH27" s="183"/>
      <c r="BI27" s="183"/>
      <c r="BJ27" s="184"/>
      <c r="BK27" s="183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 s="16" customFormat="1" ht="9.9499999999999993" customHeight="1" x14ac:dyDescent="0.15">
      <c r="B28" s="72"/>
      <c r="C28" s="73"/>
      <c r="D28" s="71"/>
      <c r="E28" s="87">
        <f>AI26+1</f>
        <v>45597</v>
      </c>
      <c r="F28" s="88">
        <f>E28+1</f>
        <v>45598</v>
      </c>
      <c r="G28" s="88">
        <f t="shared" ref="G28:AH28" si="7">F28+1</f>
        <v>45599</v>
      </c>
      <c r="H28" s="88">
        <f t="shared" si="7"/>
        <v>45600</v>
      </c>
      <c r="I28" s="88">
        <f t="shared" si="7"/>
        <v>45601</v>
      </c>
      <c r="J28" s="88">
        <f t="shared" si="7"/>
        <v>45602</v>
      </c>
      <c r="K28" s="88">
        <f t="shared" si="7"/>
        <v>45603</v>
      </c>
      <c r="L28" s="88">
        <f t="shared" si="7"/>
        <v>45604</v>
      </c>
      <c r="M28" s="88">
        <f t="shared" si="7"/>
        <v>45605</v>
      </c>
      <c r="N28" s="88">
        <f t="shared" si="7"/>
        <v>45606</v>
      </c>
      <c r="O28" s="88">
        <f t="shared" si="7"/>
        <v>45607</v>
      </c>
      <c r="P28" s="88">
        <f t="shared" si="7"/>
        <v>45608</v>
      </c>
      <c r="Q28" s="88">
        <f t="shared" si="7"/>
        <v>45609</v>
      </c>
      <c r="R28" s="88">
        <f t="shared" si="7"/>
        <v>45610</v>
      </c>
      <c r="S28" s="88">
        <f t="shared" si="7"/>
        <v>45611</v>
      </c>
      <c r="T28" s="88">
        <f t="shared" si="7"/>
        <v>45612</v>
      </c>
      <c r="U28" s="88">
        <f t="shared" si="7"/>
        <v>45613</v>
      </c>
      <c r="V28" s="88">
        <f t="shared" si="7"/>
        <v>45614</v>
      </c>
      <c r="W28" s="88">
        <f t="shared" si="7"/>
        <v>45615</v>
      </c>
      <c r="X28" s="88">
        <f t="shared" si="7"/>
        <v>45616</v>
      </c>
      <c r="Y28" s="88">
        <f t="shared" si="7"/>
        <v>45617</v>
      </c>
      <c r="Z28" s="88">
        <f t="shared" si="7"/>
        <v>45618</v>
      </c>
      <c r="AA28" s="88">
        <f t="shared" si="7"/>
        <v>45619</v>
      </c>
      <c r="AB28" s="88">
        <f t="shared" si="7"/>
        <v>45620</v>
      </c>
      <c r="AC28" s="88">
        <f t="shared" si="7"/>
        <v>45621</v>
      </c>
      <c r="AD28" s="88">
        <f t="shared" si="7"/>
        <v>45622</v>
      </c>
      <c r="AE28" s="88">
        <f t="shared" si="7"/>
        <v>45623</v>
      </c>
      <c r="AF28" s="88">
        <f t="shared" si="7"/>
        <v>45624</v>
      </c>
      <c r="AG28" s="88">
        <f t="shared" si="7"/>
        <v>45625</v>
      </c>
      <c r="AH28" s="88">
        <f t="shared" si="7"/>
        <v>45626</v>
      </c>
      <c r="AI28" s="301"/>
      <c r="AJ28" s="248"/>
      <c r="AK28" s="249"/>
      <c r="AL28" s="248"/>
      <c r="AM28" s="249"/>
      <c r="AN28" s="248"/>
      <c r="AO28" s="249"/>
      <c r="AY28" s="1"/>
      <c r="AZ28" s="182"/>
      <c r="BA28" s="5"/>
      <c r="BB28" s="5"/>
      <c r="BC28" s="183"/>
      <c r="BD28" s="183"/>
      <c r="BE28" s="183"/>
      <c r="BF28" s="183"/>
      <c r="BG28" s="183"/>
      <c r="BH28" s="183"/>
      <c r="BI28" s="183"/>
      <c r="BJ28" s="184"/>
      <c r="BK28" s="183"/>
      <c r="BL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 s="16" customFormat="1" ht="18" customHeight="1" x14ac:dyDescent="0.15">
      <c r="B29" s="278" t="s">
        <v>9</v>
      </c>
      <c r="C29" s="279"/>
      <c r="D29" s="280"/>
      <c r="E29" s="234" t="str">
        <f>IF('様式A（４月）'!E29=0,"",'様式A（４月）'!E29)</f>
        <v/>
      </c>
      <c r="F29" s="235" t="str">
        <f>IF('様式A（４月）'!F29=0,"",'様式A（４月）'!F29)</f>
        <v/>
      </c>
      <c r="G29" s="235" t="str">
        <f>IF('様式A（４月）'!G29=0,"",'様式A（４月）'!G29)</f>
        <v/>
      </c>
      <c r="H29" s="235" t="str">
        <f>IF('様式A（４月）'!H29=0,"",'様式A（４月）'!H29)</f>
        <v/>
      </c>
      <c r="I29" s="235" t="str">
        <f>IF('様式A（４月）'!I29=0,"",'様式A（４月）'!I29)</f>
        <v/>
      </c>
      <c r="J29" s="235" t="str">
        <f>IF('様式A（４月）'!J29=0,"",'様式A（４月）'!J29)</f>
        <v/>
      </c>
      <c r="K29" s="235" t="str">
        <f>IF('様式A（４月）'!K29=0,"",'様式A（４月）'!K29)</f>
        <v/>
      </c>
      <c r="L29" s="235" t="str">
        <f>IF('様式A（４月）'!L29=0,"",'様式A（４月）'!L29)</f>
        <v/>
      </c>
      <c r="M29" s="235" t="str">
        <f>IF('様式A（４月）'!M29=0,"",'様式A（４月）'!M29)</f>
        <v/>
      </c>
      <c r="N29" s="235" t="str">
        <f>IF('様式A（４月）'!N29=0,"",'様式A（４月）'!N29)</f>
        <v/>
      </c>
      <c r="O29" s="235" t="str">
        <f>IF('様式A（４月）'!O29=0,"",'様式A（４月）'!O29)</f>
        <v/>
      </c>
      <c r="P29" s="235" t="str">
        <f>IF('様式A（４月）'!P29=0,"",'様式A（４月）'!P29)</f>
        <v/>
      </c>
      <c r="Q29" s="235" t="str">
        <f>IF('様式A（４月）'!Q29=0,"",'様式A（４月）'!Q29)</f>
        <v/>
      </c>
      <c r="R29" s="235" t="str">
        <f>IF('様式A（４月）'!R29=0,"",'様式A（４月）'!R29)</f>
        <v/>
      </c>
      <c r="S29" s="235" t="str">
        <f>IF('様式A（４月）'!S29=0,"",'様式A（４月）'!S29)</f>
        <v/>
      </c>
      <c r="T29" s="235" t="str">
        <f>IF('様式A（４月）'!T29=0,"",'様式A（４月）'!T29)</f>
        <v/>
      </c>
      <c r="U29" s="235" t="str">
        <f>IF('様式A（４月）'!U29=0,"",'様式A（４月）'!U29)</f>
        <v/>
      </c>
      <c r="V29" s="235" t="str">
        <f>IF('様式A（４月）'!V29=0,"",'様式A（４月）'!V29)</f>
        <v/>
      </c>
      <c r="W29" s="235" t="str">
        <f>IF('様式A（４月）'!W29=0,"",'様式A（４月）'!W29)</f>
        <v/>
      </c>
      <c r="X29" s="235" t="str">
        <f>IF('様式A（４月）'!X29=0,"",'様式A（４月）'!X29)</f>
        <v/>
      </c>
      <c r="Y29" s="235" t="str">
        <f>IF('様式A（４月）'!Y29=0,"",'様式A（４月）'!Y29)</f>
        <v/>
      </c>
      <c r="Z29" s="235" t="str">
        <f>IF('様式A（４月）'!Z29=0,"",'様式A（４月）'!Z29)</f>
        <v/>
      </c>
      <c r="AA29" s="235" t="str">
        <f>IF('様式A（４月）'!AA29=0,"",'様式A（４月）'!AA29)</f>
        <v/>
      </c>
      <c r="AB29" s="235" t="str">
        <f>IF('様式A（４月）'!AB29=0,"",'様式A（４月）'!AB29)</f>
        <v/>
      </c>
      <c r="AC29" s="235" t="str">
        <f>IF('様式A（４月）'!AC29=0,"",'様式A（４月）'!AC29)</f>
        <v/>
      </c>
      <c r="AD29" s="235" t="str">
        <f>IF('様式A（４月）'!AD29=0,"",'様式A（４月）'!AD29)</f>
        <v/>
      </c>
      <c r="AE29" s="235" t="str">
        <f>IF('様式A（４月）'!AE29=0,"",'様式A（４月）'!AE29)</f>
        <v/>
      </c>
      <c r="AF29" s="235" t="str">
        <f>IF('様式A（４月）'!AF29=0,"",'様式A（４月）'!AF29)</f>
        <v/>
      </c>
      <c r="AG29" s="92"/>
      <c r="AH29" s="92"/>
      <c r="AI29" s="93"/>
      <c r="AJ29" s="370">
        <f>COUNTIF(E29:AI29,"○")</f>
        <v>0</v>
      </c>
      <c r="AK29" s="371"/>
      <c r="AL29" s="351"/>
      <c r="AM29" s="352"/>
      <c r="AN29" s="351"/>
      <c r="AO29" s="352"/>
      <c r="AU29" s="230"/>
      <c r="AV29" s="230"/>
      <c r="AY29" s="1"/>
      <c r="AZ29" s="182"/>
      <c r="BA29" s="204" t="s">
        <v>80</v>
      </c>
      <c r="BB29" s="5"/>
      <c r="BC29" s="5"/>
      <c r="BD29" s="5"/>
      <c r="BE29" s="5"/>
      <c r="BF29" s="5"/>
      <c r="BG29" s="5"/>
      <c r="BH29" s="5"/>
      <c r="BI29" s="5"/>
      <c r="BJ29" s="181"/>
      <c r="BK29" s="5"/>
      <c r="BL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2:76" s="16" customFormat="1" ht="9.9499999999999993" customHeight="1" x14ac:dyDescent="0.15">
      <c r="B30" s="72"/>
      <c r="C30" s="73"/>
      <c r="D30" s="71"/>
      <c r="E30" s="87">
        <f>AH28+1</f>
        <v>45627</v>
      </c>
      <c r="F30" s="88">
        <f>E30+1</f>
        <v>45628</v>
      </c>
      <c r="G30" s="88">
        <f t="shared" ref="G30:AI30" si="8">F30+1</f>
        <v>45629</v>
      </c>
      <c r="H30" s="88">
        <f t="shared" si="8"/>
        <v>45630</v>
      </c>
      <c r="I30" s="88">
        <f t="shared" si="8"/>
        <v>45631</v>
      </c>
      <c r="J30" s="88">
        <f t="shared" si="8"/>
        <v>45632</v>
      </c>
      <c r="K30" s="88">
        <f t="shared" si="8"/>
        <v>45633</v>
      </c>
      <c r="L30" s="88">
        <f t="shared" si="8"/>
        <v>45634</v>
      </c>
      <c r="M30" s="88">
        <f t="shared" si="8"/>
        <v>45635</v>
      </c>
      <c r="N30" s="88">
        <f t="shared" si="8"/>
        <v>45636</v>
      </c>
      <c r="O30" s="88">
        <f t="shared" si="8"/>
        <v>45637</v>
      </c>
      <c r="P30" s="88">
        <f t="shared" si="8"/>
        <v>45638</v>
      </c>
      <c r="Q30" s="88">
        <f t="shared" si="8"/>
        <v>45639</v>
      </c>
      <c r="R30" s="88">
        <f t="shared" si="8"/>
        <v>45640</v>
      </c>
      <c r="S30" s="88">
        <f t="shared" si="8"/>
        <v>45641</v>
      </c>
      <c r="T30" s="88">
        <f t="shared" si="8"/>
        <v>45642</v>
      </c>
      <c r="U30" s="88">
        <f t="shared" si="8"/>
        <v>45643</v>
      </c>
      <c r="V30" s="88">
        <f t="shared" si="8"/>
        <v>45644</v>
      </c>
      <c r="W30" s="88">
        <f t="shared" si="8"/>
        <v>45645</v>
      </c>
      <c r="X30" s="88">
        <f t="shared" si="8"/>
        <v>45646</v>
      </c>
      <c r="Y30" s="88">
        <f t="shared" si="8"/>
        <v>45647</v>
      </c>
      <c r="Z30" s="88">
        <f t="shared" si="8"/>
        <v>45648</v>
      </c>
      <c r="AA30" s="88">
        <f t="shared" si="8"/>
        <v>45649</v>
      </c>
      <c r="AB30" s="88">
        <f t="shared" si="8"/>
        <v>45650</v>
      </c>
      <c r="AC30" s="88">
        <f t="shared" si="8"/>
        <v>45651</v>
      </c>
      <c r="AD30" s="88">
        <f t="shared" si="8"/>
        <v>45652</v>
      </c>
      <c r="AE30" s="88">
        <f t="shared" si="8"/>
        <v>45653</v>
      </c>
      <c r="AF30" s="88">
        <f t="shared" si="8"/>
        <v>45654</v>
      </c>
      <c r="AG30" s="88">
        <f t="shared" si="8"/>
        <v>45655</v>
      </c>
      <c r="AH30" s="88">
        <f t="shared" si="8"/>
        <v>45656</v>
      </c>
      <c r="AI30" s="89">
        <f t="shared" si="8"/>
        <v>45657</v>
      </c>
      <c r="AJ30" s="248"/>
      <c r="AK30" s="249"/>
      <c r="AL30" s="248"/>
      <c r="AM30" s="249"/>
      <c r="AN30" s="248"/>
      <c r="AO30" s="249"/>
      <c r="AY30" s="1"/>
      <c r="AZ30" s="182"/>
      <c r="BA30" s="5"/>
      <c r="BB30" s="5"/>
      <c r="BC30" s="5"/>
      <c r="BD30" s="5"/>
      <c r="BE30" s="5"/>
      <c r="BF30" s="5"/>
      <c r="BG30" s="5"/>
      <c r="BH30" s="5"/>
      <c r="BI30" s="5"/>
      <c r="BJ30" s="181"/>
      <c r="BK30" s="5"/>
      <c r="BL30" s="1"/>
      <c r="BM30" s="7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 s="16" customFormat="1" ht="18" customHeight="1" x14ac:dyDescent="0.15">
      <c r="B31" s="278" t="s">
        <v>10</v>
      </c>
      <c r="C31" s="279"/>
      <c r="D31" s="280"/>
      <c r="E31" s="94"/>
      <c r="F31" s="92"/>
      <c r="G31" s="92"/>
      <c r="H31" s="235" t="str">
        <f>IF('様式A（４月）'!H31=0,"",'様式A（４月）'!H31)</f>
        <v/>
      </c>
      <c r="I31" s="235" t="str">
        <f>IF('様式A（４月）'!I31=0,"",'様式A（４月）'!I31)</f>
        <v/>
      </c>
      <c r="J31" s="235" t="str">
        <f>IF('様式A（４月）'!J31=0,"",'様式A（４月）'!J31)</f>
        <v/>
      </c>
      <c r="K31" s="235" t="str">
        <f>IF('様式A（４月）'!K31=0,"",'様式A（４月）'!K31)</f>
        <v/>
      </c>
      <c r="L31" s="235" t="str">
        <f>IF('様式A（４月）'!L31=0,"",'様式A（４月）'!L31)</f>
        <v/>
      </c>
      <c r="M31" s="235" t="str">
        <f>IF('様式A（４月）'!M31=0,"",'様式A（４月）'!M31)</f>
        <v/>
      </c>
      <c r="N31" s="235" t="str">
        <f>IF('様式A（４月）'!N31=0,"",'様式A（４月）'!N31)</f>
        <v/>
      </c>
      <c r="O31" s="235" t="str">
        <f>IF('様式A（４月）'!O31=0,"",'様式A（４月）'!O31)</f>
        <v/>
      </c>
      <c r="P31" s="235" t="str">
        <f>IF('様式A（４月）'!P31=0,"",'様式A（４月）'!P31)</f>
        <v/>
      </c>
      <c r="Q31" s="235" t="str">
        <f>IF('様式A（４月）'!Q31=0,"",'様式A（４月）'!Q31)</f>
        <v/>
      </c>
      <c r="R31" s="235" t="str">
        <f>IF('様式A（４月）'!R31=0,"",'様式A（４月）'!R31)</f>
        <v/>
      </c>
      <c r="S31" s="235" t="str">
        <f>IF('様式A（４月）'!S31=0,"",'様式A（４月）'!S31)</f>
        <v/>
      </c>
      <c r="T31" s="235" t="str">
        <f>IF('様式A（４月）'!T31=0,"",'様式A（４月）'!T31)</f>
        <v/>
      </c>
      <c r="U31" s="235" t="str">
        <f>IF('様式A（４月）'!U31=0,"",'様式A（４月）'!U31)</f>
        <v/>
      </c>
      <c r="V31" s="235" t="str">
        <f>IF('様式A（４月）'!V31=0,"",'様式A（４月）'!V31)</f>
        <v/>
      </c>
      <c r="W31" s="235" t="str">
        <f>IF('様式A（４月）'!W31=0,"",'様式A（４月）'!W31)</f>
        <v/>
      </c>
      <c r="X31" s="235" t="str">
        <f>IF('様式A（４月）'!X31=0,"",'様式A（４月）'!X31)</f>
        <v/>
      </c>
      <c r="Y31" s="235" t="str">
        <f>IF('様式A（４月）'!Y31=0,"",'様式A（４月）'!Y31)</f>
        <v/>
      </c>
      <c r="Z31" s="235" t="str">
        <f>IF('様式A（４月）'!Z31=0,"",'様式A（４月）'!Z31)</f>
        <v/>
      </c>
      <c r="AA31" s="235" t="str">
        <f>IF('様式A（４月）'!AA31=0,"",'様式A（４月）'!AA31)</f>
        <v/>
      </c>
      <c r="AB31" s="235" t="str">
        <f>IF('様式A（４月）'!AB31=0,"",'様式A（４月）'!AB31)</f>
        <v/>
      </c>
      <c r="AC31" s="235" t="str">
        <f>IF('様式A（４月）'!AC31=0,"",'様式A（４月）'!AC31)</f>
        <v/>
      </c>
      <c r="AD31" s="235" t="str">
        <f>IF('様式A（４月）'!AD31=0,"",'様式A（４月）'!AD31)</f>
        <v/>
      </c>
      <c r="AE31" s="235" t="str">
        <f>IF('様式A（４月）'!AE31=0,"",'様式A（４月）'!AE31)</f>
        <v/>
      </c>
      <c r="AF31" s="235" t="str">
        <f>IF('様式A（４月）'!AF31=0,"",'様式A（４月）'!AF31)</f>
        <v/>
      </c>
      <c r="AG31" s="235" t="str">
        <f>IF('様式A（４月）'!AG31=0,"",'様式A（４月）'!AG31)</f>
        <v/>
      </c>
      <c r="AH31" s="235" t="str">
        <f>IF('様式A（４月）'!AH31=0,"",'様式A（４月）'!AH31)</f>
        <v/>
      </c>
      <c r="AI31" s="236" t="str">
        <f>IF('様式A（４月）'!AI31=0,"",'様式A（４月）'!AI31)</f>
        <v/>
      </c>
      <c r="AJ31" s="370">
        <f>COUNTIF(E31:AI31,"○")</f>
        <v>0</v>
      </c>
      <c r="AK31" s="371"/>
      <c r="AL31" s="351"/>
      <c r="AM31" s="352"/>
      <c r="AN31" s="351"/>
      <c r="AO31" s="352"/>
      <c r="AU31" s="230"/>
      <c r="AV31" s="230"/>
      <c r="AY31" s="1"/>
      <c r="AZ31" s="182"/>
      <c r="BA31" s="255" t="s">
        <v>105</v>
      </c>
      <c r="BB31" s="255"/>
      <c r="BC31" s="255"/>
      <c r="BD31" s="255"/>
      <c r="BE31" s="255"/>
      <c r="BF31" s="255"/>
      <c r="BG31" s="255"/>
      <c r="BH31" s="255"/>
      <c r="BI31" s="255"/>
      <c r="BJ31" s="256"/>
      <c r="BK31" s="18"/>
      <c r="BL31" s="7"/>
    </row>
    <row r="32" spans="2:76" s="16" customFormat="1" ht="9.9499999999999993" customHeight="1" x14ac:dyDescent="0.15">
      <c r="B32" s="72"/>
      <c r="C32" s="73"/>
      <c r="D32" s="71"/>
      <c r="E32" s="87">
        <f>AI30+1</f>
        <v>45658</v>
      </c>
      <c r="F32" s="88">
        <f>E32+1</f>
        <v>45659</v>
      </c>
      <c r="G32" s="88">
        <f t="shared" ref="G32:AI32" si="9">F32+1</f>
        <v>45660</v>
      </c>
      <c r="H32" s="88">
        <f t="shared" si="9"/>
        <v>45661</v>
      </c>
      <c r="I32" s="88">
        <f t="shared" si="9"/>
        <v>45662</v>
      </c>
      <c r="J32" s="88">
        <f t="shared" si="9"/>
        <v>45663</v>
      </c>
      <c r="K32" s="88">
        <f t="shared" si="9"/>
        <v>45664</v>
      </c>
      <c r="L32" s="88">
        <f t="shared" si="9"/>
        <v>45665</v>
      </c>
      <c r="M32" s="88">
        <f t="shared" si="9"/>
        <v>45666</v>
      </c>
      <c r="N32" s="88">
        <f t="shared" si="9"/>
        <v>45667</v>
      </c>
      <c r="O32" s="88">
        <f t="shared" si="9"/>
        <v>45668</v>
      </c>
      <c r="P32" s="88">
        <f t="shared" si="9"/>
        <v>45669</v>
      </c>
      <c r="Q32" s="88">
        <f t="shared" si="9"/>
        <v>45670</v>
      </c>
      <c r="R32" s="88">
        <f t="shared" si="9"/>
        <v>45671</v>
      </c>
      <c r="S32" s="88">
        <f t="shared" si="9"/>
        <v>45672</v>
      </c>
      <c r="T32" s="88">
        <f t="shared" si="9"/>
        <v>45673</v>
      </c>
      <c r="U32" s="88">
        <f t="shared" si="9"/>
        <v>45674</v>
      </c>
      <c r="V32" s="88">
        <f t="shared" si="9"/>
        <v>45675</v>
      </c>
      <c r="W32" s="88">
        <f t="shared" si="9"/>
        <v>45676</v>
      </c>
      <c r="X32" s="88">
        <f t="shared" si="9"/>
        <v>45677</v>
      </c>
      <c r="Y32" s="88">
        <f t="shared" si="9"/>
        <v>45678</v>
      </c>
      <c r="Z32" s="88">
        <f t="shared" si="9"/>
        <v>45679</v>
      </c>
      <c r="AA32" s="88">
        <f t="shared" si="9"/>
        <v>45680</v>
      </c>
      <c r="AB32" s="88">
        <f t="shared" si="9"/>
        <v>45681</v>
      </c>
      <c r="AC32" s="88">
        <f t="shared" si="9"/>
        <v>45682</v>
      </c>
      <c r="AD32" s="88">
        <f t="shared" si="9"/>
        <v>45683</v>
      </c>
      <c r="AE32" s="88">
        <f t="shared" si="9"/>
        <v>45684</v>
      </c>
      <c r="AF32" s="88">
        <f t="shared" si="9"/>
        <v>45685</v>
      </c>
      <c r="AG32" s="88">
        <f t="shared" si="9"/>
        <v>45686</v>
      </c>
      <c r="AH32" s="88">
        <f t="shared" si="9"/>
        <v>45687</v>
      </c>
      <c r="AI32" s="89">
        <f t="shared" si="9"/>
        <v>45688</v>
      </c>
      <c r="AJ32" s="248"/>
      <c r="AK32" s="249"/>
      <c r="AL32" s="248"/>
      <c r="AM32" s="249"/>
      <c r="AN32" s="248"/>
      <c r="AO32" s="249"/>
      <c r="AY32" s="1"/>
      <c r="AZ32" s="182"/>
      <c r="BA32" s="255"/>
      <c r="BB32" s="255"/>
      <c r="BC32" s="255"/>
      <c r="BD32" s="255"/>
      <c r="BE32" s="255"/>
      <c r="BF32" s="255"/>
      <c r="BG32" s="255"/>
      <c r="BH32" s="255"/>
      <c r="BI32" s="255"/>
      <c r="BJ32" s="256"/>
      <c r="BK32" s="18"/>
      <c r="BL32" s="7"/>
    </row>
    <row r="33" spans="2:76" s="16" customFormat="1" ht="18" customHeight="1" x14ac:dyDescent="0.15">
      <c r="B33" s="278" t="s">
        <v>26</v>
      </c>
      <c r="C33" s="279"/>
      <c r="D33" s="280"/>
      <c r="E33" s="234" t="str">
        <f>IF('様式A（４月）'!E33=0,"",'様式A（４月）'!E33)</f>
        <v/>
      </c>
      <c r="F33" s="235" t="str">
        <f>IF('様式A（４月）'!F33=0,"",'様式A（４月）'!F33)</f>
        <v/>
      </c>
      <c r="G33" s="235" t="str">
        <f>IF('様式A（４月）'!G33=0,"",'様式A（４月）'!G33)</f>
        <v/>
      </c>
      <c r="H33" s="235" t="str">
        <f>IF('様式A（４月）'!H33=0,"",'様式A（４月）'!H33)</f>
        <v/>
      </c>
      <c r="I33" s="235" t="str">
        <f>IF('様式A（４月）'!I33=0,"",'様式A（４月）'!I33)</f>
        <v/>
      </c>
      <c r="J33" s="235" t="str">
        <f>IF('様式A（４月）'!J33=0,"",'様式A（４月）'!J33)</f>
        <v/>
      </c>
      <c r="K33" s="235" t="str">
        <f>IF('様式A（４月）'!K33=0,"",'様式A（４月）'!K33)</f>
        <v/>
      </c>
      <c r="L33" s="235" t="str">
        <f>IF('様式A（４月）'!L33=0,"",'様式A（４月）'!L33)</f>
        <v/>
      </c>
      <c r="M33" s="235" t="str">
        <f>IF('様式A（４月）'!M33=0,"",'様式A（４月）'!M33)</f>
        <v/>
      </c>
      <c r="N33" s="235" t="str">
        <f>IF('様式A（４月）'!N33=0,"",'様式A（４月）'!N33)</f>
        <v/>
      </c>
      <c r="O33" s="235" t="str">
        <f>IF('様式A（４月）'!O33=0,"",'様式A（４月）'!O33)</f>
        <v/>
      </c>
      <c r="P33" s="235" t="str">
        <f>IF('様式A（４月）'!P33=0,"",'様式A（４月）'!P33)</f>
        <v/>
      </c>
      <c r="Q33" s="235" t="str">
        <f>IF('様式A（４月）'!Q33=0,"",'様式A（４月）'!Q33)</f>
        <v/>
      </c>
      <c r="R33" s="235" t="str">
        <f>IF('様式A（４月）'!R33=0,"",'様式A（４月）'!R33)</f>
        <v/>
      </c>
      <c r="S33" s="235" t="str">
        <f>IF('様式A（４月）'!S33=0,"",'様式A（４月）'!S33)</f>
        <v/>
      </c>
      <c r="T33" s="235" t="str">
        <f>IF('様式A（４月）'!T33=0,"",'様式A（４月）'!T33)</f>
        <v/>
      </c>
      <c r="U33" s="235" t="str">
        <f>IF('様式A（４月）'!U33=0,"",'様式A（４月）'!U33)</f>
        <v/>
      </c>
      <c r="V33" s="235" t="str">
        <f>IF('様式A（４月）'!V33=0,"",'様式A（４月）'!V33)</f>
        <v/>
      </c>
      <c r="W33" s="235" t="str">
        <f>IF('様式A（４月）'!W33=0,"",'様式A（４月）'!W33)</f>
        <v/>
      </c>
      <c r="X33" s="235" t="str">
        <f>IF('様式A（４月）'!X33=0,"",'様式A（４月）'!X33)</f>
        <v/>
      </c>
      <c r="Y33" s="235" t="str">
        <f>IF('様式A（４月）'!Y33=0,"",'様式A（４月）'!Y33)</f>
        <v/>
      </c>
      <c r="Z33" s="235" t="str">
        <f>IF('様式A（４月）'!Z33=0,"",'様式A（４月）'!Z33)</f>
        <v/>
      </c>
      <c r="AA33" s="235" t="str">
        <f>IF('様式A（４月）'!AA33=0,"",'様式A（４月）'!AA33)</f>
        <v/>
      </c>
      <c r="AB33" s="235" t="str">
        <f>IF('様式A（４月）'!AB33=0,"",'様式A（４月）'!AB33)</f>
        <v/>
      </c>
      <c r="AC33" s="235" t="str">
        <f>IF('様式A（４月）'!AC33=0,"",'様式A（４月）'!AC33)</f>
        <v/>
      </c>
      <c r="AD33" s="235" t="str">
        <f>IF('様式A（４月）'!AD33=0,"",'様式A（４月）'!AD33)</f>
        <v/>
      </c>
      <c r="AE33" s="235" t="str">
        <f>IF('様式A（４月）'!AE33=0,"",'様式A（４月）'!AE33)</f>
        <v/>
      </c>
      <c r="AF33" s="235" t="str">
        <f>IF('様式A（４月）'!AF33=0,"",'様式A（４月）'!AF33)</f>
        <v/>
      </c>
      <c r="AG33" s="298"/>
      <c r="AH33" s="298"/>
      <c r="AI33" s="300"/>
      <c r="AJ33" s="370">
        <f>COUNTIF(E33:AI33,"○")</f>
        <v>0</v>
      </c>
      <c r="AK33" s="371"/>
      <c r="AL33" s="351"/>
      <c r="AM33" s="352"/>
      <c r="AN33" s="351"/>
      <c r="AO33" s="352"/>
      <c r="AQ33" s="226"/>
      <c r="AR33" s="226"/>
      <c r="AS33" s="226"/>
      <c r="AT33" s="226"/>
      <c r="AY33" s="1"/>
      <c r="AZ33" s="182"/>
      <c r="BA33" s="255"/>
      <c r="BB33" s="255"/>
      <c r="BC33" s="255"/>
      <c r="BD33" s="255"/>
      <c r="BE33" s="255"/>
      <c r="BF33" s="255"/>
      <c r="BG33" s="255"/>
      <c r="BH33" s="255"/>
      <c r="BI33" s="255"/>
      <c r="BJ33" s="256"/>
      <c r="BK33" s="18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2:76" s="16" customFormat="1" ht="9.9499999999999993" customHeight="1" x14ac:dyDescent="0.15">
      <c r="B34" s="72"/>
      <c r="C34" s="73"/>
      <c r="D34" s="71"/>
      <c r="E34" s="87">
        <f>AI32+1</f>
        <v>45689</v>
      </c>
      <c r="F34" s="88">
        <f>E34+1</f>
        <v>45690</v>
      </c>
      <c r="G34" s="88">
        <f t="shared" ref="G34:AF34" si="10">F34+1</f>
        <v>45691</v>
      </c>
      <c r="H34" s="88">
        <f t="shared" si="10"/>
        <v>45692</v>
      </c>
      <c r="I34" s="88">
        <f t="shared" si="10"/>
        <v>45693</v>
      </c>
      <c r="J34" s="88">
        <f t="shared" si="10"/>
        <v>45694</v>
      </c>
      <c r="K34" s="88">
        <f t="shared" si="10"/>
        <v>45695</v>
      </c>
      <c r="L34" s="88">
        <f t="shared" si="10"/>
        <v>45696</v>
      </c>
      <c r="M34" s="88">
        <f t="shared" si="10"/>
        <v>45697</v>
      </c>
      <c r="N34" s="88">
        <f t="shared" si="10"/>
        <v>45698</v>
      </c>
      <c r="O34" s="88">
        <f t="shared" si="10"/>
        <v>45699</v>
      </c>
      <c r="P34" s="88">
        <f t="shared" si="10"/>
        <v>45700</v>
      </c>
      <c r="Q34" s="88">
        <f t="shared" si="10"/>
        <v>45701</v>
      </c>
      <c r="R34" s="88">
        <f t="shared" si="10"/>
        <v>45702</v>
      </c>
      <c r="S34" s="88">
        <f t="shared" si="10"/>
        <v>45703</v>
      </c>
      <c r="T34" s="88">
        <f t="shared" si="10"/>
        <v>45704</v>
      </c>
      <c r="U34" s="88">
        <f t="shared" si="10"/>
        <v>45705</v>
      </c>
      <c r="V34" s="88">
        <f t="shared" si="10"/>
        <v>45706</v>
      </c>
      <c r="W34" s="88">
        <f t="shared" si="10"/>
        <v>45707</v>
      </c>
      <c r="X34" s="88">
        <f t="shared" si="10"/>
        <v>45708</v>
      </c>
      <c r="Y34" s="88">
        <f t="shared" si="10"/>
        <v>45709</v>
      </c>
      <c r="Z34" s="88">
        <f t="shared" si="10"/>
        <v>45710</v>
      </c>
      <c r="AA34" s="88">
        <f t="shared" si="10"/>
        <v>45711</v>
      </c>
      <c r="AB34" s="88">
        <f t="shared" si="10"/>
        <v>45712</v>
      </c>
      <c r="AC34" s="88">
        <f t="shared" si="10"/>
        <v>45713</v>
      </c>
      <c r="AD34" s="88">
        <f t="shared" si="10"/>
        <v>45714</v>
      </c>
      <c r="AE34" s="88">
        <f t="shared" si="10"/>
        <v>45715</v>
      </c>
      <c r="AF34" s="88">
        <f t="shared" si="10"/>
        <v>45716</v>
      </c>
      <c r="AG34" s="299"/>
      <c r="AH34" s="299"/>
      <c r="AI34" s="301"/>
      <c r="AJ34" s="248"/>
      <c r="AK34" s="249"/>
      <c r="AL34" s="248"/>
      <c r="AM34" s="249"/>
      <c r="AN34" s="248"/>
      <c r="AO34" s="249"/>
      <c r="AQ34" s="226"/>
      <c r="AR34" s="226"/>
      <c r="AS34" s="226"/>
      <c r="AT34" s="226"/>
      <c r="AY34" s="1"/>
      <c r="AZ34" s="182"/>
      <c r="BA34" s="238"/>
      <c r="BB34" s="238"/>
      <c r="BC34" s="238"/>
      <c r="BD34" s="238"/>
      <c r="BE34" s="238"/>
      <c r="BF34" s="238"/>
      <c r="BG34" s="238"/>
      <c r="BH34" s="238"/>
      <c r="BI34" s="238"/>
      <c r="BJ34" s="239"/>
      <c r="BK34" s="18"/>
      <c r="BL34" s="35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2:76" s="16" customFormat="1" ht="18" customHeight="1" x14ac:dyDescent="0.15">
      <c r="B35" s="278" t="s">
        <v>27</v>
      </c>
      <c r="C35" s="279"/>
      <c r="D35" s="280"/>
      <c r="E35" s="234" t="str">
        <f>IF('様式A（４月）'!E35=0,"",'様式A（４月）'!E35)</f>
        <v/>
      </c>
      <c r="F35" s="235" t="str">
        <f>IF('様式A（４月）'!F35=0,"",'様式A（４月）'!F35)</f>
        <v/>
      </c>
      <c r="G35" s="235" t="str">
        <f>IF('様式A（４月）'!G35=0,"",'様式A（４月）'!G35)</f>
        <v/>
      </c>
      <c r="H35" s="235" t="str">
        <f>IF('様式A（４月）'!H35=0,"",'様式A（４月）'!H35)</f>
        <v/>
      </c>
      <c r="I35" s="235" t="str">
        <f>IF('様式A（４月）'!I35=0,"",'様式A（４月）'!I35)</f>
        <v/>
      </c>
      <c r="J35" s="235" t="str">
        <f>IF('様式A（４月）'!J35=0,"",'様式A（４月）'!J35)</f>
        <v/>
      </c>
      <c r="K35" s="235" t="str">
        <f>IF('様式A（４月）'!K35=0,"",'様式A（４月）'!K35)</f>
        <v/>
      </c>
      <c r="L35" s="235" t="str">
        <f>IF('様式A（４月）'!L35=0,"",'様式A（４月）'!L35)</f>
        <v/>
      </c>
      <c r="M35" s="235" t="str">
        <f>IF('様式A（４月）'!M35=0,"",'様式A（４月）'!M35)</f>
        <v/>
      </c>
      <c r="N35" s="235" t="str">
        <f>IF('様式A（４月）'!N35=0,"",'様式A（４月）'!N35)</f>
        <v/>
      </c>
      <c r="O35" s="235" t="str">
        <f>IF('様式A（４月）'!O35=0,"",'様式A（４月）'!O35)</f>
        <v/>
      </c>
      <c r="P35" s="235" t="str">
        <f>IF('様式A（４月）'!P35=0,"",'様式A（４月）'!P35)</f>
        <v/>
      </c>
      <c r="Q35" s="235" t="str">
        <f>IF('様式A（４月）'!Q35=0,"",'様式A（４月）'!Q35)</f>
        <v/>
      </c>
      <c r="R35" s="235" t="str">
        <f>IF('様式A（４月）'!R35=0,"",'様式A（４月）'!R35)</f>
        <v/>
      </c>
      <c r="S35" s="235" t="str">
        <f>IF('様式A（４月）'!S35=0,"",'様式A（４月）'!S35)</f>
        <v/>
      </c>
      <c r="T35" s="235" t="str">
        <f>IF('様式A（４月）'!T35=0,"",'様式A（４月）'!T35)</f>
        <v/>
      </c>
      <c r="U35" s="235" t="str">
        <f>IF('様式A（４月）'!U35=0,"",'様式A（４月）'!U35)</f>
        <v/>
      </c>
      <c r="V35" s="235" t="str">
        <f>IF('様式A（４月）'!V35=0,"",'様式A（４月）'!V35)</f>
        <v/>
      </c>
      <c r="W35" s="235" t="str">
        <f>IF('様式A（４月）'!W35=0,"",'様式A（４月）'!W35)</f>
        <v/>
      </c>
      <c r="X35" s="235" t="str">
        <f>IF('様式A（４月）'!X35=0,"",'様式A（４月）'!X35)</f>
        <v/>
      </c>
      <c r="Y35" s="235" t="str">
        <f>IF('様式A（４月）'!Y35=0,"",'様式A（４月）'!Y35)</f>
        <v/>
      </c>
      <c r="Z35" s="235" t="str">
        <f>IF('様式A（４月）'!Z35=0,"",'様式A（４月）'!Z35)</f>
        <v/>
      </c>
      <c r="AA35" s="235" t="str">
        <f>IF('様式A（４月）'!AA35=0,"",'様式A（４月）'!AA35)</f>
        <v/>
      </c>
      <c r="AB35" s="235" t="str">
        <f>IF('様式A（４月）'!AB35=0,"",'様式A（４月）'!AB35)</f>
        <v/>
      </c>
      <c r="AC35" s="235" t="str">
        <f>IF('様式A（４月）'!AC35=0,"",'様式A（４月）'!AC35)</f>
        <v/>
      </c>
      <c r="AD35" s="235" t="str">
        <f>IF('様式A（４月）'!AD35=0,"",'様式A（４月）'!AD35)</f>
        <v/>
      </c>
      <c r="AE35" s="235" t="str">
        <f>IF('様式A（４月）'!AE35=0,"",'様式A（４月）'!AE35)</f>
        <v/>
      </c>
      <c r="AF35" s="235" t="str">
        <f>IF('様式A（４月）'!AF35=0,"",'様式A（４月）'!AF35)</f>
        <v/>
      </c>
      <c r="AG35" s="235" t="str">
        <f>IF('様式A（４月）'!AG35=0,"",'様式A（４月）'!AG35)</f>
        <v/>
      </c>
      <c r="AH35" s="235" t="str">
        <f>IF('様式A（４月）'!AH35=0,"",'様式A（４月）'!AH35)</f>
        <v/>
      </c>
      <c r="AI35" s="236" t="str">
        <f>IF('様式A（４月）'!AI35=0,"",'様式A（４月）'!AI35)</f>
        <v/>
      </c>
      <c r="AJ35" s="370">
        <f>COUNTIF(E35:AI35,"○")</f>
        <v>0</v>
      </c>
      <c r="AK35" s="371"/>
      <c r="AL35" s="351"/>
      <c r="AM35" s="352"/>
      <c r="AN35" s="351"/>
      <c r="AO35" s="352"/>
      <c r="AS35" s="232"/>
      <c r="AT35" s="232"/>
      <c r="AU35" s="232"/>
      <c r="AV35" s="232"/>
      <c r="AY35" s="1"/>
      <c r="AZ35" s="203"/>
      <c r="BA35" s="238"/>
      <c r="BB35" s="238"/>
      <c r="BC35" s="238"/>
      <c r="BD35" s="238"/>
      <c r="BE35" s="238"/>
      <c r="BF35" s="238"/>
      <c r="BG35" s="238"/>
      <c r="BH35" s="238"/>
      <c r="BI35" s="238"/>
      <c r="BJ35" s="239"/>
      <c r="BK35" s="18"/>
      <c r="BL35" s="35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2:76" s="16" customFormat="1" ht="9.9499999999999993" customHeight="1" thickBot="1" x14ac:dyDescent="0.2">
      <c r="B36" s="72"/>
      <c r="C36" s="73"/>
      <c r="D36" s="71"/>
      <c r="E36" s="87">
        <f>AF34+1</f>
        <v>45717</v>
      </c>
      <c r="F36" s="88">
        <f>E36+1</f>
        <v>45718</v>
      </c>
      <c r="G36" s="88">
        <f t="shared" ref="G36:AI36" si="11">F36+1</f>
        <v>45719</v>
      </c>
      <c r="H36" s="88">
        <f t="shared" si="11"/>
        <v>45720</v>
      </c>
      <c r="I36" s="88">
        <f t="shared" si="11"/>
        <v>45721</v>
      </c>
      <c r="J36" s="88">
        <f t="shared" si="11"/>
        <v>45722</v>
      </c>
      <c r="K36" s="88">
        <f t="shared" si="11"/>
        <v>45723</v>
      </c>
      <c r="L36" s="88">
        <f t="shared" si="11"/>
        <v>45724</v>
      </c>
      <c r="M36" s="88">
        <f t="shared" si="11"/>
        <v>45725</v>
      </c>
      <c r="N36" s="88">
        <f t="shared" si="11"/>
        <v>45726</v>
      </c>
      <c r="O36" s="88">
        <f t="shared" si="11"/>
        <v>45727</v>
      </c>
      <c r="P36" s="88">
        <f t="shared" si="11"/>
        <v>45728</v>
      </c>
      <c r="Q36" s="88">
        <f t="shared" si="11"/>
        <v>45729</v>
      </c>
      <c r="R36" s="88">
        <f t="shared" si="11"/>
        <v>45730</v>
      </c>
      <c r="S36" s="88">
        <f t="shared" si="11"/>
        <v>45731</v>
      </c>
      <c r="T36" s="88">
        <f t="shared" si="11"/>
        <v>45732</v>
      </c>
      <c r="U36" s="88">
        <f t="shared" si="11"/>
        <v>45733</v>
      </c>
      <c r="V36" s="88">
        <f t="shared" si="11"/>
        <v>45734</v>
      </c>
      <c r="W36" s="88">
        <f t="shared" si="11"/>
        <v>45735</v>
      </c>
      <c r="X36" s="88">
        <f t="shared" si="11"/>
        <v>45736</v>
      </c>
      <c r="Y36" s="88">
        <f t="shared" si="11"/>
        <v>45737</v>
      </c>
      <c r="Z36" s="88">
        <f t="shared" si="11"/>
        <v>45738</v>
      </c>
      <c r="AA36" s="88">
        <f t="shared" si="11"/>
        <v>45739</v>
      </c>
      <c r="AB36" s="88">
        <f t="shared" si="11"/>
        <v>45740</v>
      </c>
      <c r="AC36" s="88">
        <f t="shared" si="11"/>
        <v>45741</v>
      </c>
      <c r="AD36" s="88">
        <f t="shared" si="11"/>
        <v>45742</v>
      </c>
      <c r="AE36" s="82">
        <f t="shared" si="11"/>
        <v>45743</v>
      </c>
      <c r="AF36" s="110">
        <f t="shared" si="11"/>
        <v>45744</v>
      </c>
      <c r="AG36" s="110">
        <f t="shared" si="11"/>
        <v>45745</v>
      </c>
      <c r="AH36" s="110">
        <f t="shared" si="11"/>
        <v>45746</v>
      </c>
      <c r="AI36" s="111">
        <f t="shared" si="11"/>
        <v>45747</v>
      </c>
      <c r="AJ36" s="248"/>
      <c r="AK36" s="249"/>
      <c r="AL36" s="248"/>
      <c r="AM36" s="249"/>
      <c r="AN36" s="248"/>
      <c r="AO36" s="249"/>
      <c r="AZ36" s="182"/>
      <c r="BA36" s="238"/>
      <c r="BB36" s="238"/>
      <c r="BC36" s="238"/>
      <c r="BD36" s="238"/>
      <c r="BE36" s="238"/>
      <c r="BF36" s="238"/>
      <c r="BG36" s="238"/>
      <c r="BH36" s="238"/>
      <c r="BI36" s="238"/>
      <c r="BJ36" s="239"/>
      <c r="BL36" s="15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2:76" ht="27" customHeight="1" thickTop="1" thickBot="1" x14ac:dyDescent="0.2">
      <c r="B37" s="283" t="s">
        <v>98</v>
      </c>
      <c r="C37" s="283"/>
      <c r="D37" s="283"/>
      <c r="E37" s="284"/>
      <c r="F37" s="284"/>
      <c r="G37" s="284"/>
      <c r="H37" s="284"/>
      <c r="I37" s="284"/>
      <c r="J37" s="284"/>
      <c r="K37" s="284"/>
      <c r="L37" s="284"/>
      <c r="M37" s="285"/>
      <c r="N37" s="286" t="str">
        <f>IF(G8="","未入力あり",IF(G10="","未入力あり",IF(BW4="TRUE",VLOOKUP(G10,テーブル1[],2,FALSE),0)))</f>
        <v>未入力あり</v>
      </c>
      <c r="O37" s="287"/>
      <c r="P37" s="288"/>
      <c r="Q37" s="10" t="s">
        <v>13</v>
      </c>
      <c r="R37" s="11"/>
      <c r="AF37" s="366" t="s">
        <v>41</v>
      </c>
      <c r="AG37" s="367"/>
      <c r="AH37" s="367"/>
      <c r="AI37" s="295"/>
      <c r="AJ37" s="368">
        <f>SUM(AJ13:AK23)</f>
        <v>0</v>
      </c>
      <c r="AK37" s="369"/>
      <c r="AL37" s="368">
        <f>SUM(AL13:AM23)</f>
        <v>0</v>
      </c>
      <c r="AM37" s="369"/>
      <c r="AN37" s="368">
        <f>SUM(AN13:AO23)</f>
        <v>0</v>
      </c>
      <c r="AO37" s="369"/>
      <c r="AY37" s="16"/>
      <c r="AZ37" s="182"/>
      <c r="BA37" s="204" t="s">
        <v>79</v>
      </c>
      <c r="BB37" s="117"/>
      <c r="BC37" s="117"/>
      <c r="BD37" s="117"/>
      <c r="BE37" s="117"/>
      <c r="BF37" s="183"/>
      <c r="BG37" s="183"/>
      <c r="BH37" s="183"/>
      <c r="BI37" s="183"/>
      <c r="BJ37" s="184"/>
      <c r="BK37" s="16"/>
      <c r="BL37" s="18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</row>
    <row r="38" spans="2:76" ht="27" customHeight="1" thickTop="1" thickBot="1" x14ac:dyDescent="0.2">
      <c r="B38" s="63"/>
      <c r="C38" s="63"/>
      <c r="D38" s="63"/>
      <c r="E38" s="27"/>
      <c r="F38" s="34"/>
      <c r="G38" s="34"/>
      <c r="H38" s="27"/>
      <c r="I38" s="34"/>
      <c r="J38" s="34"/>
      <c r="K38" s="34"/>
      <c r="L38" s="34"/>
      <c r="M38" s="27"/>
      <c r="N38" s="112"/>
      <c r="O38" s="25"/>
      <c r="P38" s="113"/>
      <c r="Q38" s="114"/>
      <c r="R38" s="114"/>
      <c r="S38" s="114"/>
      <c r="T38" s="25"/>
      <c r="U38" s="44"/>
      <c r="V38" s="65"/>
      <c r="W38" s="55"/>
      <c r="X38" s="55"/>
      <c r="Y38" s="55"/>
      <c r="Z38" s="27"/>
      <c r="AA38" s="27"/>
      <c r="AB38" s="25"/>
      <c r="AC38" s="27"/>
      <c r="AD38" s="27"/>
      <c r="AE38" s="27"/>
      <c r="AF38" s="366" t="s">
        <v>42</v>
      </c>
      <c r="AG38" s="367"/>
      <c r="AH38" s="367"/>
      <c r="AI38" s="295"/>
      <c r="AJ38" s="376">
        <f>SUM(AJ25:AK35)</f>
        <v>0</v>
      </c>
      <c r="AK38" s="377"/>
      <c r="AL38" s="355"/>
      <c r="AM38" s="356"/>
      <c r="AN38" s="355"/>
      <c r="AO38" s="356"/>
      <c r="AY38" s="16"/>
      <c r="AZ38" s="203"/>
      <c r="BA38" s="346" t="s">
        <v>106</v>
      </c>
      <c r="BB38" s="346"/>
      <c r="BC38" s="346"/>
      <c r="BD38" s="346"/>
      <c r="BE38" s="346"/>
      <c r="BF38" s="346"/>
      <c r="BG38" s="346"/>
      <c r="BH38" s="346"/>
      <c r="BI38" s="346"/>
      <c r="BJ38" s="347"/>
      <c r="BK38" s="117"/>
      <c r="BL38" s="16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</row>
    <row r="39" spans="2:76" s="16" customFormat="1" ht="17.100000000000001" customHeight="1" x14ac:dyDescent="0.15">
      <c r="B39" s="55"/>
      <c r="C39" s="55"/>
      <c r="D39" s="55"/>
      <c r="E39" s="44"/>
      <c r="G39" s="55"/>
      <c r="H39" s="44"/>
      <c r="I39" s="55"/>
      <c r="J39" s="55"/>
      <c r="K39" s="55"/>
      <c r="L39" s="55"/>
      <c r="M39" s="44"/>
      <c r="N39" s="66"/>
      <c r="O39" s="25"/>
      <c r="P39" s="67"/>
      <c r="Q39" s="68"/>
      <c r="R39" s="68"/>
      <c r="S39" s="68"/>
      <c r="T39" s="25"/>
      <c r="U39" s="44"/>
      <c r="V39" s="65"/>
      <c r="W39" s="55"/>
      <c r="X39" s="55"/>
      <c r="Y39" s="55"/>
      <c r="Z39" s="27"/>
      <c r="AA39" s="27"/>
      <c r="AB39" s="25"/>
      <c r="AC39" s="27"/>
      <c r="AD39" s="27"/>
      <c r="AE39" s="27"/>
      <c r="AF39" s="27"/>
      <c r="AG39" s="25"/>
      <c r="AH39" s="5"/>
      <c r="AI39" s="45"/>
      <c r="AJ39" s="37"/>
      <c r="AZ39" s="182"/>
      <c r="BA39" s="346"/>
      <c r="BB39" s="346"/>
      <c r="BC39" s="346"/>
      <c r="BD39" s="346"/>
      <c r="BE39" s="346"/>
      <c r="BF39" s="346"/>
      <c r="BG39" s="346"/>
      <c r="BH39" s="346"/>
      <c r="BI39" s="346"/>
      <c r="BJ39" s="347"/>
      <c r="BK39" s="183"/>
      <c r="BM39" s="1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2:76" ht="20.100000000000001" customHeight="1" x14ac:dyDescent="0.15">
      <c r="B40" s="5"/>
      <c r="D40" s="121" t="s">
        <v>14</v>
      </c>
      <c r="E40" s="74" t="s">
        <v>45</v>
      </c>
      <c r="F40" s="118"/>
      <c r="G40" s="118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4"/>
      <c r="V40" s="55"/>
      <c r="W40" s="55"/>
      <c r="X40" s="55"/>
      <c r="Y40" s="55"/>
      <c r="Z40" s="27"/>
      <c r="AA40" s="27"/>
      <c r="AB40" s="25"/>
      <c r="AC40" s="34"/>
      <c r="AD40" s="34"/>
      <c r="AE40" s="34"/>
      <c r="AF40" s="34"/>
      <c r="AG40" s="27"/>
      <c r="AH40" s="5"/>
      <c r="AI40" s="45"/>
      <c r="AJ40" s="37"/>
      <c r="AY40" s="16"/>
      <c r="AZ40" s="180"/>
      <c r="BA40" s="346"/>
      <c r="BB40" s="346"/>
      <c r="BC40" s="346"/>
      <c r="BD40" s="346"/>
      <c r="BE40" s="346"/>
      <c r="BF40" s="346"/>
      <c r="BG40" s="346"/>
      <c r="BH40" s="346"/>
      <c r="BI40" s="346"/>
      <c r="BJ40" s="347"/>
      <c r="BK40" s="5"/>
      <c r="BL40" s="16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</row>
    <row r="41" spans="2:76" ht="20.100000000000001" customHeight="1" x14ac:dyDescent="0.15">
      <c r="C41" s="119"/>
      <c r="D41" s="120"/>
      <c r="E41" s="117" t="s">
        <v>44</v>
      </c>
      <c r="F41" s="119"/>
      <c r="G41" s="119"/>
      <c r="T41" s="19"/>
      <c r="U41" s="3"/>
      <c r="V41" s="3"/>
      <c r="W41" s="13"/>
      <c r="X41" s="19"/>
      <c r="Y41" s="13"/>
      <c r="Z41" s="13"/>
      <c r="AA41" s="46"/>
      <c r="AB41" s="46"/>
      <c r="AC41" s="373"/>
      <c r="AD41" s="374"/>
      <c r="AE41" s="374"/>
      <c r="AF41" s="373"/>
      <c r="AG41" s="375"/>
      <c r="AH41" s="375"/>
      <c r="AI41" s="375"/>
      <c r="AJ41" s="5"/>
      <c r="AY41" s="16"/>
      <c r="AZ41" s="180"/>
      <c r="BA41" s="212"/>
      <c r="BB41" s="193"/>
      <c r="BC41" s="193"/>
      <c r="BD41" s="193"/>
      <c r="BE41" s="193"/>
      <c r="BF41" s="193"/>
      <c r="BG41" s="193"/>
      <c r="BH41" s="193"/>
      <c r="BI41" s="193"/>
      <c r="BJ41" s="195"/>
      <c r="BK41" s="16"/>
      <c r="BL41" s="16"/>
    </row>
    <row r="42" spans="2:76" ht="20.100000000000001" customHeight="1" thickBot="1" x14ac:dyDescent="0.2">
      <c r="B42" s="5"/>
      <c r="C42" s="117"/>
      <c r="D42" s="117"/>
      <c r="E42" s="117" t="s">
        <v>46</v>
      </c>
      <c r="F42" s="119"/>
      <c r="G42" s="119"/>
      <c r="M42" s="21"/>
      <c r="AI42" s="17"/>
      <c r="AY42" s="16"/>
      <c r="AZ42" s="216"/>
      <c r="BA42" s="185"/>
      <c r="BB42" s="185"/>
      <c r="BC42" s="217"/>
      <c r="BD42" s="217"/>
      <c r="BE42" s="217"/>
      <c r="BF42" s="217"/>
      <c r="BG42" s="217"/>
      <c r="BH42" s="217"/>
      <c r="BI42" s="217"/>
      <c r="BJ42" s="218"/>
      <c r="BK42" s="16"/>
    </row>
    <row r="43" spans="2:76" s="16" customFormat="1" ht="6" customHeight="1" x14ac:dyDescent="0.15">
      <c r="N43" s="27"/>
      <c r="O43" s="27"/>
      <c r="P43" s="27"/>
      <c r="Q43" s="27"/>
      <c r="R43" s="27"/>
      <c r="S43" s="27"/>
      <c r="V43" s="47"/>
      <c r="W43" s="47"/>
      <c r="X43" s="47"/>
      <c r="Y43" s="47"/>
      <c r="Z43" s="49"/>
      <c r="AA43" s="47"/>
      <c r="AB43" s="47"/>
      <c r="AC43" s="47"/>
      <c r="AD43" s="47"/>
      <c r="AE43" s="47"/>
      <c r="AF43" s="50"/>
      <c r="AG43" s="47"/>
      <c r="AH43" s="47"/>
      <c r="AI43" s="47"/>
      <c r="AJ43" s="47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s="16" customFormat="1" ht="20.100000000000001" customHeight="1" x14ac:dyDescent="0.15">
      <c r="V44" s="47"/>
      <c r="W44" s="48"/>
      <c r="X44" s="48"/>
      <c r="Y44" s="48"/>
      <c r="Z44" s="237"/>
      <c r="AA44" s="252"/>
      <c r="AB44" s="252"/>
      <c r="AC44" s="252"/>
      <c r="AD44" s="23"/>
      <c r="AE44" s="250"/>
      <c r="AF44" s="250"/>
      <c r="AG44" s="20"/>
      <c r="AH44" s="250"/>
      <c r="AI44" s="250"/>
      <c r="AJ44" s="23"/>
      <c r="BA44" s="5"/>
      <c r="BB44" s="193"/>
      <c r="BC44" s="193"/>
      <c r="BD44" s="193"/>
      <c r="BE44" s="193"/>
      <c r="BF44" s="193"/>
      <c r="BG44" s="193"/>
      <c r="BH44" s="193"/>
      <c r="BI44" s="193"/>
      <c r="BJ44" s="193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s="16" customFormat="1" ht="6" customHeight="1" x14ac:dyDescent="0.15">
      <c r="N45" s="27"/>
      <c r="O45" s="27"/>
      <c r="P45" s="27"/>
      <c r="Q45" s="27"/>
      <c r="R45" s="27"/>
      <c r="S45" s="27"/>
      <c r="V45" s="47"/>
      <c r="W45" s="47"/>
      <c r="X45" s="47"/>
      <c r="Y45" s="47"/>
      <c r="Z45" s="49"/>
      <c r="AA45" s="47"/>
      <c r="AB45" s="47"/>
      <c r="AC45" s="47"/>
      <c r="AD45" s="47"/>
      <c r="AE45" s="47"/>
      <c r="AF45" s="50"/>
      <c r="AG45" s="47"/>
      <c r="AH45" s="47"/>
      <c r="AI45" s="47"/>
      <c r="AJ45" s="47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30" customHeight="1" x14ac:dyDescent="0.15">
      <c r="B46" s="24" t="s">
        <v>18</v>
      </c>
      <c r="C46" s="372" t="str">
        <f>IF('様式A（４月）'!C46="","",'様式A（４月）'!C46)</f>
        <v/>
      </c>
      <c r="D46" s="372"/>
      <c r="E46" s="372"/>
      <c r="F46" s="372" t="str">
        <f>IF('様式A（４月）'!F45="","",'様式A（４月）'!F45)</f>
        <v/>
      </c>
      <c r="G46" s="372"/>
      <c r="H46" s="372"/>
      <c r="I46" s="25" t="s">
        <v>19</v>
      </c>
      <c r="J46" s="26" t="s">
        <v>108</v>
      </c>
      <c r="K46" s="27"/>
      <c r="L46" s="28"/>
      <c r="M46" s="28"/>
      <c r="N46" s="28"/>
      <c r="O46" s="27"/>
      <c r="P46" s="29"/>
      <c r="Q46" s="30"/>
      <c r="R46" s="31"/>
      <c r="S46" s="3"/>
      <c r="AE46" s="32"/>
      <c r="AF46" s="32"/>
      <c r="AG46" s="296">
        <f>K2</f>
        <v>45383</v>
      </c>
      <c r="AH46" s="297"/>
      <c r="AI46" s="297"/>
      <c r="AJ46" s="253" t="s">
        <v>109</v>
      </c>
      <c r="AK46" s="254">
        <v>10</v>
      </c>
      <c r="AL46" s="254"/>
      <c r="AM46" s="253" t="s">
        <v>110</v>
      </c>
      <c r="AN46" s="254">
        <v>1</v>
      </c>
      <c r="AO46" s="254"/>
      <c r="AP46" s="4" t="s">
        <v>111</v>
      </c>
      <c r="AY46" s="16"/>
      <c r="AZ46" s="16"/>
      <c r="BA46" s="5"/>
      <c r="BB46" s="5"/>
      <c r="BC46" s="5"/>
      <c r="BD46" s="5"/>
      <c r="BE46" s="18"/>
      <c r="BF46" s="18"/>
      <c r="BG46" s="18"/>
      <c r="BH46" s="18"/>
      <c r="BI46" s="18"/>
      <c r="BJ46" s="18"/>
      <c r="BL46" s="16"/>
    </row>
    <row r="47" spans="2:76" x14ac:dyDescent="0.15">
      <c r="AZ47" s="16"/>
      <c r="BA47" s="16"/>
      <c r="BB47" s="16"/>
      <c r="BC47" s="16"/>
      <c r="BD47" s="16"/>
    </row>
    <row r="48" spans="2:76" x14ac:dyDescent="0.15"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51:76" x14ac:dyDescent="0.15">
      <c r="AY49" s="16"/>
      <c r="BL49" s="16"/>
    </row>
    <row r="50" spans="51:76" x14ac:dyDescent="0.15">
      <c r="BM50" s="16"/>
    </row>
    <row r="51" spans="51:76" x14ac:dyDescent="0.15"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M51" s="16"/>
    </row>
    <row r="52" spans="51:76" x14ac:dyDescent="0.15">
      <c r="BM52" s="16"/>
    </row>
    <row r="53" spans="51:76" x14ac:dyDescent="0.15">
      <c r="AY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</row>
    <row r="54" spans="51:76" x14ac:dyDescent="0.15">
      <c r="AY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</row>
    <row r="55" spans="51:76" x14ac:dyDescent="0.15"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</row>
    <row r="56" spans="51:76" x14ac:dyDescent="0.15"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</row>
    <row r="57" spans="51:76" x14ac:dyDescent="0.15"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</row>
    <row r="58" spans="51:76" x14ac:dyDescent="0.15"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</row>
    <row r="59" spans="51:76" x14ac:dyDescent="0.15">
      <c r="BX59" s="16"/>
    </row>
    <row r="60" spans="51:76" x14ac:dyDescent="0.15">
      <c r="BM60" s="16"/>
      <c r="BX60" s="16"/>
    </row>
    <row r="61" spans="51:76" x14ac:dyDescent="0.15">
      <c r="BX61" s="16"/>
    </row>
    <row r="62" spans="51:76" x14ac:dyDescent="0.15">
      <c r="BX62" s="16"/>
    </row>
    <row r="63" spans="51:76" x14ac:dyDescent="0.15"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6" spans="65:76" x14ac:dyDescent="0.15"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65:76" x14ac:dyDescent="0.15">
      <c r="BM67" s="16"/>
    </row>
    <row r="68" spans="65:76" x14ac:dyDescent="0.15">
      <c r="BM68" s="16"/>
    </row>
    <row r="69" spans="65:76" x14ac:dyDescent="0.15">
      <c r="BM69" s="16"/>
    </row>
    <row r="70" spans="65:76" x14ac:dyDescent="0.15"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65:76" x14ac:dyDescent="0.15"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65:76" x14ac:dyDescent="0.15"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</sheetData>
  <sheetProtection algorithmName="SHA-512" hashValue="ylYV2/AKLSKcx4KVZz3QqIoygSvL+dhbHLaCvDuosHQxW5F7rPfIYNpJNA4YQAdL8AUlcAFmGswKfkk+kL1RNA==" saltValue="17WHFbl4GGuKLe5ka4q3gw==" spinCount="100000" sheet="1" objects="1" scenarios="1"/>
  <mergeCells count="124">
    <mergeCell ref="B10:F10"/>
    <mergeCell ref="G8:O8"/>
    <mergeCell ref="G10:S10"/>
    <mergeCell ref="Z10:AC10"/>
    <mergeCell ref="AD10:AE10"/>
    <mergeCell ref="AF10:AJ10"/>
    <mergeCell ref="AG33:AG34"/>
    <mergeCell ref="B12:D12"/>
    <mergeCell ref="AJ12:AK12"/>
    <mergeCell ref="B13:D13"/>
    <mergeCell ref="AI13:AI14"/>
    <mergeCell ref="AJ13:AK13"/>
    <mergeCell ref="B8:F8"/>
    <mergeCell ref="Z6:AC6"/>
    <mergeCell ref="B2:G2"/>
    <mergeCell ref="B4:F4"/>
    <mergeCell ref="G4:H4"/>
    <mergeCell ref="O4:X4"/>
    <mergeCell ref="Z4:AC4"/>
    <mergeCell ref="AD4:AE4"/>
    <mergeCell ref="AF4:AJ4"/>
    <mergeCell ref="AK4:AL4"/>
    <mergeCell ref="K2:M2"/>
    <mergeCell ref="O6:X6"/>
    <mergeCell ref="C6:M6"/>
    <mergeCell ref="C46:H46"/>
    <mergeCell ref="AL13:AM13"/>
    <mergeCell ref="AL15:AM15"/>
    <mergeCell ref="AL17:AM17"/>
    <mergeCell ref="AL19:AM19"/>
    <mergeCell ref="AC41:AE41"/>
    <mergeCell ref="AF41:AI41"/>
    <mergeCell ref="B37:M37"/>
    <mergeCell ref="N37:P37"/>
    <mergeCell ref="AJ37:AK37"/>
    <mergeCell ref="AJ38:AK38"/>
    <mergeCell ref="AL38:AM38"/>
    <mergeCell ref="AH33:AH34"/>
    <mergeCell ref="AI33:AI34"/>
    <mergeCell ref="AJ33:AK33"/>
    <mergeCell ref="AJ31:AK31"/>
    <mergeCell ref="AG46:AI46"/>
    <mergeCell ref="AK46:AL46"/>
    <mergeCell ref="B23:D23"/>
    <mergeCell ref="AI23:AI24"/>
    <mergeCell ref="AJ23:AK23"/>
    <mergeCell ref="B25:D25"/>
    <mergeCell ref="AJ25:AK25"/>
    <mergeCell ref="B15:D15"/>
    <mergeCell ref="B33:D33"/>
    <mergeCell ref="B21:D21"/>
    <mergeCell ref="AJ21:AK21"/>
    <mergeCell ref="AJ15:AK15"/>
    <mergeCell ref="B35:D35"/>
    <mergeCell ref="AJ35:AK35"/>
    <mergeCell ref="B27:D27"/>
    <mergeCell ref="AI27:AI28"/>
    <mergeCell ref="AJ27:AK27"/>
    <mergeCell ref="B29:D29"/>
    <mergeCell ref="AJ29:AK29"/>
    <mergeCell ref="B31:D31"/>
    <mergeCell ref="B17:D17"/>
    <mergeCell ref="AI17:AI18"/>
    <mergeCell ref="AJ17:AK17"/>
    <mergeCell ref="B19:D19"/>
    <mergeCell ref="AJ19:AK19"/>
    <mergeCell ref="AT6:AU6"/>
    <mergeCell ref="AK8:AL8"/>
    <mergeCell ref="AQ15:AR15"/>
    <mergeCell ref="AS15:AV15"/>
    <mergeCell ref="AQ19:AR19"/>
    <mergeCell ref="AK10:AL10"/>
    <mergeCell ref="AN10:AO10"/>
    <mergeCell ref="AF37:AI37"/>
    <mergeCell ref="AF38:AI38"/>
    <mergeCell ref="AL37:AM37"/>
    <mergeCell ref="AN37:AO37"/>
    <mergeCell ref="AL12:AM12"/>
    <mergeCell ref="AD6:AE6"/>
    <mergeCell ref="AF6:AJ6"/>
    <mergeCell ref="AK6:AL6"/>
    <mergeCell ref="Z8:AC8"/>
    <mergeCell ref="AD8:AE8"/>
    <mergeCell ref="AF8:AJ8"/>
    <mergeCell ref="AN46:AO46"/>
    <mergeCell ref="AN2:AU2"/>
    <mergeCell ref="AN12:AO12"/>
    <mergeCell ref="AN13:AO13"/>
    <mergeCell ref="AN15:AO15"/>
    <mergeCell ref="AN17:AO17"/>
    <mergeCell ref="AN19:AO19"/>
    <mergeCell ref="AN21:AO21"/>
    <mergeCell ref="AN23:AO23"/>
    <mergeCell ref="AL21:AM21"/>
    <mergeCell ref="AL23:AM23"/>
    <mergeCell ref="AN4:AO4"/>
    <mergeCell ref="AQ4:AR4"/>
    <mergeCell ref="AT4:AU4"/>
    <mergeCell ref="AQ13:AV14"/>
    <mergeCell ref="AN6:AO6"/>
    <mergeCell ref="AN8:AO8"/>
    <mergeCell ref="AQ6:AR6"/>
    <mergeCell ref="BA38:BJ40"/>
    <mergeCell ref="BB7:BF9"/>
    <mergeCell ref="AN25:AO25"/>
    <mergeCell ref="AL25:AM25"/>
    <mergeCell ref="AS19:AV19"/>
    <mergeCell ref="AQ17:AV18"/>
    <mergeCell ref="AN33:AO33"/>
    <mergeCell ref="AL33:AM33"/>
    <mergeCell ref="AN27:AO27"/>
    <mergeCell ref="AL27:AM27"/>
    <mergeCell ref="AN35:AO35"/>
    <mergeCell ref="AL35:AM35"/>
    <mergeCell ref="AN31:AO31"/>
    <mergeCell ref="AL31:AM31"/>
    <mergeCell ref="AN29:AO29"/>
    <mergeCell ref="AL29:AM29"/>
    <mergeCell ref="BA31:BJ33"/>
    <mergeCell ref="AQ8:AR8"/>
    <mergeCell ref="AT8:AU8"/>
    <mergeCell ref="AN38:AO38"/>
    <mergeCell ref="AQ10:AR10"/>
    <mergeCell ref="AT10:AU10"/>
  </mergeCells>
  <phoneticPr fontId="2"/>
  <conditionalFormatting sqref="N37:P37">
    <cfRule type="containsText" dxfId="9" priority="1" operator="containsText" text="未入力あり">
      <formula>NOT(ISERROR(SEARCH("未入力あり",N37)))</formula>
    </cfRule>
  </conditionalFormatting>
  <dataValidations count="3">
    <dataValidation type="list" allowBlank="1" errorTitle="入力できない値です。" error="リストから選択してください。" promptTitle="リストから選択してください。" prompt="　" sqref="G8:O8">
      <formula1>"一般,総合型（クローズ）,総合型（オープン）,スポ少,その他"</formula1>
    </dataValidation>
    <dataValidation type="whole" allowBlank="1" showInputMessage="1" showErrorMessage="1" errorTitle="実績人数を入力してください。" error="利用者実績人数を入力してください。" promptTitle="実績人数を数字で入力してください。" prompt="　" sqref="E13:AH13 E15:AI15 E17:AH17 E19:AI19 E21:AI21 E23:AH23">
      <formula1>0</formula1>
      <formula2>1000</formula2>
    </dataValidation>
    <dataValidation type="list" allowBlank="1" promptTitle="この用紙は、団体種別ごと、使用施設ごとに作成してください。" prompt="　_x000a_リストから選択してください。" sqref="G10:S10">
      <formula1>"体育館１面（照明あり）,体育館１面（照明なし）,体育館２面（照明あり）,体育館２面（照明なし）,体育館ギャラリー（照明あり）,体育館ギャラリー（照明なし）,サブ体育館（照明あり）,サブ体育館（照明なし）,運動場（照明なし）,運動場（照明あり）,運動場（照明あり）【小俣中、二見中】,テニスコート"</formula1>
    </dataValidation>
  </dataValidations>
  <printOptions horizontalCentered="1" verticalCentered="1"/>
  <pageMargins left="0.19685039370078741" right="0.19685039370078741" top="0.78740157480314965" bottom="0" header="0.43307086614173229" footer="0.19685039370078741"/>
  <pageSetup paperSize="9" scale="76" orientation="landscape" r:id="rId1"/>
  <headerFooter alignWithMargins="0"/>
  <ignoredErrors>
    <ignoredError sqref="F25:AH25 F27:AH27 F29:AF29 H31:AI31 E33:AF33 F35:AF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P56"/>
  <sheetViews>
    <sheetView view="pageBreakPreview" zoomScale="81" zoomScaleNormal="81" zoomScaleSheetLayoutView="81" workbookViewId="0">
      <selection activeCell="B37" sqref="B37:M37"/>
    </sheetView>
  </sheetViews>
  <sheetFormatPr defaultRowHeight="14.25" x14ac:dyDescent="0.15"/>
  <cols>
    <col min="1" max="51" width="3.625" style="1" customWidth="1"/>
    <col min="52" max="52" width="6.125" style="1" customWidth="1"/>
    <col min="53" max="62" width="9" style="1"/>
    <col min="63" max="63" width="12.75" style="1" bestFit="1" customWidth="1"/>
    <col min="64" max="16384" width="9" style="1"/>
  </cols>
  <sheetData>
    <row r="1" spans="2:94" ht="3.95" customHeight="1" thickBot="1" x14ac:dyDescent="0.2"/>
    <row r="2" spans="2:94" ht="27.95" customHeight="1" thickTop="1" thickBot="1" x14ac:dyDescent="0.2">
      <c r="B2" s="391" t="s">
        <v>92</v>
      </c>
      <c r="C2" s="392"/>
      <c r="D2" s="392"/>
      <c r="E2" s="393"/>
      <c r="F2" s="393"/>
      <c r="G2" s="394"/>
      <c r="I2" s="23"/>
      <c r="J2" s="37" t="s">
        <v>97</v>
      </c>
      <c r="K2" s="386">
        <f>'様式A（４月）'!K2:M2</f>
        <v>45383</v>
      </c>
      <c r="L2" s="386"/>
      <c r="M2" s="386"/>
      <c r="N2" s="2" t="s">
        <v>21</v>
      </c>
      <c r="O2" s="3"/>
      <c r="P2" s="4"/>
      <c r="Q2" s="225" t="s">
        <v>96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L2" s="34"/>
      <c r="AM2" s="34"/>
      <c r="AN2" s="257" t="s">
        <v>86</v>
      </c>
      <c r="AO2" s="258"/>
      <c r="AP2" s="258"/>
      <c r="AQ2" s="258"/>
      <c r="AR2" s="258"/>
      <c r="AS2" s="258"/>
      <c r="AT2" s="258"/>
      <c r="AU2" s="259"/>
      <c r="AZ2" s="187"/>
      <c r="BA2" s="188"/>
      <c r="BB2" s="188"/>
      <c r="BC2" s="188"/>
      <c r="BD2" s="188"/>
      <c r="BE2" s="188"/>
      <c r="BF2" s="188"/>
      <c r="BG2" s="188"/>
      <c r="BH2" s="188"/>
      <c r="BI2" s="188"/>
      <c r="BJ2" s="189"/>
    </row>
    <row r="3" spans="2:94" ht="6" customHeight="1" x14ac:dyDescent="0.15">
      <c r="AZ3" s="182"/>
      <c r="BA3" s="183"/>
      <c r="BB3" s="183"/>
      <c r="BC3" s="183"/>
      <c r="BD3" s="18"/>
      <c r="BE3" s="18"/>
      <c r="BF3" s="18"/>
      <c r="BG3" s="18"/>
      <c r="BH3" s="18"/>
      <c r="BI3" s="18"/>
      <c r="BJ3" s="184"/>
    </row>
    <row r="4" spans="2:94" s="16" customFormat="1" ht="27.95" customHeight="1" x14ac:dyDescent="0.15">
      <c r="B4" s="383" t="s">
        <v>31</v>
      </c>
      <c r="C4" s="383"/>
      <c r="D4" s="383"/>
      <c r="E4" s="383"/>
      <c r="F4" s="383"/>
      <c r="G4" s="372" t="str">
        <f>IF('様式A（４月）'!G4="","",'様式A（４月）'!G4)</f>
        <v/>
      </c>
      <c r="H4" s="384"/>
      <c r="I4" s="61" t="s">
        <v>33</v>
      </c>
      <c r="J4" s="48"/>
      <c r="K4" s="48"/>
      <c r="L4" s="48"/>
      <c r="M4" s="48"/>
      <c r="N4" s="75" t="s">
        <v>32</v>
      </c>
      <c r="O4" s="385" t="str">
        <f>IF('様式A（４月）'!O4="","",'様式A（４月）'!O4)</f>
        <v/>
      </c>
      <c r="P4" s="385"/>
      <c r="Q4" s="385"/>
      <c r="R4" s="385"/>
      <c r="S4" s="385"/>
      <c r="T4" s="385"/>
      <c r="U4" s="385"/>
      <c r="V4" s="385"/>
      <c r="W4" s="385"/>
      <c r="X4" s="385"/>
      <c r="Y4" s="20" t="s">
        <v>19</v>
      </c>
      <c r="Z4" s="324" t="s">
        <v>17</v>
      </c>
      <c r="AA4" s="325"/>
      <c r="AB4" s="325"/>
      <c r="AC4" s="326"/>
      <c r="AD4" s="357" t="str">
        <f>IF('様式A（４月）'!AD4="","",'様式A（４月）'!AD4)</f>
        <v/>
      </c>
      <c r="AE4" s="358"/>
      <c r="AF4" s="334" t="s">
        <v>34</v>
      </c>
      <c r="AG4" s="335"/>
      <c r="AH4" s="335"/>
      <c r="AI4" s="335"/>
      <c r="AJ4" s="336"/>
      <c r="AK4" s="359" t="str">
        <f>IF('様式A（４月）'!AK4="","",'様式A（４月）'!AK4)</f>
        <v/>
      </c>
      <c r="AL4" s="353"/>
      <c r="AM4" s="99" t="s">
        <v>15</v>
      </c>
      <c r="AN4" s="353" t="str">
        <f>IF('様式A（４月）'!AN4="","",'様式A（４月）'!AN4)</f>
        <v/>
      </c>
      <c r="AO4" s="353"/>
      <c r="AP4" s="100" t="s">
        <v>16</v>
      </c>
      <c r="AQ4" s="353" t="str">
        <f>IF('様式A（４月）'!AQ4="","",'様式A（４月）'!AQ4)</f>
        <v/>
      </c>
      <c r="AR4" s="353"/>
      <c r="AS4" s="99" t="s">
        <v>15</v>
      </c>
      <c r="AT4" s="353" t="str">
        <f>IF('様式A（４月）'!AT4="","",'様式A（４月）'!AT4)</f>
        <v/>
      </c>
      <c r="AU4" s="354"/>
      <c r="AZ4" s="209" t="s">
        <v>78</v>
      </c>
      <c r="BA4" s="183"/>
      <c r="BB4" s="183"/>
      <c r="BC4" s="183"/>
      <c r="BD4" s="5"/>
      <c r="BE4" s="5"/>
      <c r="BF4" s="5"/>
      <c r="BG4" s="5"/>
      <c r="BH4" s="5"/>
      <c r="BI4" s="5"/>
      <c r="BJ4" s="184"/>
      <c r="CH4" s="101" t="b">
        <f>OR(G8="",G8="一般",G8="総合型（クローズ）")</f>
        <v>1</v>
      </c>
      <c r="CI4" s="101" t="str">
        <f>TEXT(CH4,0)</f>
        <v>TRUE</v>
      </c>
    </row>
    <row r="5" spans="2:94" s="16" customFormat="1" ht="6" customHeight="1" x14ac:dyDescent="0.15">
      <c r="Y5" s="5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Z5" s="182"/>
      <c r="BA5" s="183"/>
      <c r="BB5" s="183"/>
      <c r="BC5" s="183"/>
      <c r="BD5" s="5"/>
      <c r="BE5" s="5"/>
      <c r="BF5" s="5"/>
      <c r="BG5" s="5"/>
      <c r="BH5" s="5"/>
      <c r="BI5" s="5"/>
      <c r="BJ5" s="175"/>
    </row>
    <row r="6" spans="2:94" s="7" customFormat="1" ht="26.25" customHeight="1" x14ac:dyDescent="0.15">
      <c r="B6" s="51"/>
      <c r="C6" s="389" t="s">
        <v>38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103" t="s">
        <v>39</v>
      </c>
      <c r="O6" s="385" t="str">
        <f>IF('様式A（４月）'!O6="","",'様式A（４月）'!O6)</f>
        <v/>
      </c>
      <c r="P6" s="385" t="str">
        <f>IF('様式A（４月）'!P6="","",'様式A（４月）'!P6)</f>
        <v/>
      </c>
      <c r="Q6" s="385" t="str">
        <f>IF('様式A（４月）'!Q6="","",'様式A（４月）'!Q6)</f>
        <v/>
      </c>
      <c r="R6" s="385" t="str">
        <f>IF('様式A（４月）'!R6="","",'様式A（４月）'!R6)</f>
        <v/>
      </c>
      <c r="S6" s="385" t="str">
        <f>IF('様式A（４月）'!S6="","",'様式A（４月）'!S6)</f>
        <v/>
      </c>
      <c r="T6" s="385" t="str">
        <f>IF('様式A（４月）'!T6="","",'様式A（４月）'!T6)</f>
        <v/>
      </c>
      <c r="U6" s="385" t="str">
        <f>IF('様式A（４月）'!U6="","",'様式A（４月）'!U6)</f>
        <v/>
      </c>
      <c r="V6" s="385" t="str">
        <f>IF('様式A（４月）'!V6="","",'様式A（４月）'!V6)</f>
        <v/>
      </c>
      <c r="W6" s="385" t="str">
        <f>IF('様式A（４月）'!W6="","",'様式A（４月）'!W6)</f>
        <v/>
      </c>
      <c r="X6" s="385" t="str">
        <f>IF('様式A（４月）'!X6="","",'様式A（４月）'!X6)</f>
        <v/>
      </c>
      <c r="Y6" s="4" t="s">
        <v>19</v>
      </c>
      <c r="Z6" s="324" t="s">
        <v>17</v>
      </c>
      <c r="AA6" s="325"/>
      <c r="AB6" s="325"/>
      <c r="AC6" s="326"/>
      <c r="AD6" s="357" t="str">
        <f>IF('様式A（４月）'!AD6="","",'様式A（４月）'!AD6)</f>
        <v/>
      </c>
      <c r="AE6" s="358"/>
      <c r="AF6" s="334" t="s">
        <v>34</v>
      </c>
      <c r="AG6" s="335"/>
      <c r="AH6" s="335"/>
      <c r="AI6" s="335"/>
      <c r="AJ6" s="336"/>
      <c r="AK6" s="359" t="str">
        <f>IF('様式A（４月）'!AK6="","",'様式A（４月）'!AK6)</f>
        <v/>
      </c>
      <c r="AL6" s="353"/>
      <c r="AM6" s="99" t="s">
        <v>15</v>
      </c>
      <c r="AN6" s="353" t="str">
        <f>IF('様式A（４月）'!AN6="","",'様式A（４月）'!AN6)</f>
        <v/>
      </c>
      <c r="AO6" s="353"/>
      <c r="AP6" s="100" t="s">
        <v>16</v>
      </c>
      <c r="AQ6" s="353" t="str">
        <f>IF('様式A（４月）'!AQ6="","",'様式A（４月）'!AQ6)</f>
        <v/>
      </c>
      <c r="AR6" s="353"/>
      <c r="AS6" s="99" t="s">
        <v>15</v>
      </c>
      <c r="AT6" s="353" t="str">
        <f>IF('様式A（４月）'!AT6="","",'様式A（４月）'!AT6)</f>
        <v/>
      </c>
      <c r="AU6" s="354"/>
      <c r="AZ6" s="190"/>
      <c r="BA6" s="191"/>
      <c r="BB6" s="191"/>
      <c r="BC6" s="191"/>
      <c r="BD6" s="176"/>
      <c r="BE6" s="176"/>
      <c r="BF6" s="176"/>
      <c r="BG6" s="176"/>
      <c r="BH6" s="176"/>
      <c r="BI6" s="174"/>
      <c r="BJ6" s="175"/>
      <c r="CH6" s="96"/>
    </row>
    <row r="7" spans="2:94" s="7" customFormat="1" ht="6" customHeight="1" x14ac:dyDescent="0.15">
      <c r="E7" s="4"/>
      <c r="K7" s="4"/>
      <c r="P7" s="4"/>
      <c r="Y7" s="37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Z7" s="192"/>
      <c r="BA7" s="35"/>
      <c r="BB7" s="320" t="s">
        <v>54</v>
      </c>
      <c r="BC7" s="320"/>
      <c r="BD7" s="320"/>
      <c r="BE7" s="320"/>
      <c r="BF7" s="320"/>
      <c r="BG7" s="35"/>
      <c r="BH7" s="35"/>
      <c r="BI7" s="174"/>
      <c r="BJ7" s="175"/>
      <c r="CH7" s="96" t="s">
        <v>20</v>
      </c>
    </row>
    <row r="8" spans="2:94" s="7" customFormat="1" ht="26.25" customHeight="1" x14ac:dyDescent="0.15">
      <c r="B8" s="383" t="s">
        <v>36</v>
      </c>
      <c r="C8" s="383"/>
      <c r="D8" s="383"/>
      <c r="E8" s="383"/>
      <c r="F8" s="383"/>
      <c r="G8" s="387" t="str">
        <f>IF('様式A（４月）'!G8="","",'様式A（４月）'!G8)</f>
        <v/>
      </c>
      <c r="H8" s="387"/>
      <c r="I8" s="387"/>
      <c r="J8" s="387"/>
      <c r="K8" s="387"/>
      <c r="L8" s="387"/>
      <c r="M8" s="387"/>
      <c r="N8" s="387"/>
      <c r="O8" s="387"/>
      <c r="P8" s="61" t="s">
        <v>19</v>
      </c>
      <c r="Y8" s="69"/>
      <c r="Z8" s="324" t="s">
        <v>17</v>
      </c>
      <c r="AA8" s="325"/>
      <c r="AB8" s="325"/>
      <c r="AC8" s="326"/>
      <c r="AD8" s="357" t="str">
        <f>IF('様式A（４月）'!AD8="","",'様式A（４月）'!AD8)</f>
        <v/>
      </c>
      <c r="AE8" s="358"/>
      <c r="AF8" s="334" t="s">
        <v>34</v>
      </c>
      <c r="AG8" s="335"/>
      <c r="AH8" s="335"/>
      <c r="AI8" s="335"/>
      <c r="AJ8" s="336"/>
      <c r="AK8" s="359" t="str">
        <f>IF('様式A（４月）'!AK8="","",'様式A（４月）'!AK8)</f>
        <v/>
      </c>
      <c r="AL8" s="353"/>
      <c r="AM8" s="99" t="s">
        <v>15</v>
      </c>
      <c r="AN8" s="353" t="str">
        <f>IF('様式A（４月）'!AN8="","",'様式A（４月）'!AN8)</f>
        <v/>
      </c>
      <c r="AO8" s="353"/>
      <c r="AP8" s="100" t="s">
        <v>16</v>
      </c>
      <c r="AQ8" s="353" t="str">
        <f>IF('様式A（４月）'!AQ8="","",'様式A（４月）'!AQ8)</f>
        <v/>
      </c>
      <c r="AR8" s="353"/>
      <c r="AS8" s="99" t="s">
        <v>15</v>
      </c>
      <c r="AT8" s="353" t="str">
        <f>IF('様式A（４月）'!AT8="","",'様式A（４月）'!AT8)</f>
        <v/>
      </c>
      <c r="AU8" s="354"/>
      <c r="AZ8" s="190"/>
      <c r="BA8" s="35"/>
      <c r="BB8" s="320"/>
      <c r="BC8" s="320"/>
      <c r="BD8" s="320"/>
      <c r="BE8" s="320"/>
      <c r="BF8" s="320"/>
      <c r="BG8" s="35"/>
      <c r="BH8" s="35"/>
      <c r="BI8" s="191"/>
      <c r="BJ8" s="194"/>
    </row>
    <row r="9" spans="2:94" s="7" customFormat="1" ht="6" customHeight="1" x14ac:dyDescent="0.15">
      <c r="B9" s="383"/>
      <c r="C9" s="383"/>
      <c r="D9" s="383"/>
      <c r="E9" s="383"/>
      <c r="F9" s="383"/>
      <c r="J9" s="126"/>
      <c r="K9" s="4"/>
      <c r="P9" s="4"/>
      <c r="X9" s="4"/>
      <c r="AZ9" s="192"/>
      <c r="BA9" s="35"/>
      <c r="BB9" s="320"/>
      <c r="BC9" s="320"/>
      <c r="BD9" s="320"/>
      <c r="BE9" s="320"/>
      <c r="BF9" s="320"/>
      <c r="BG9" s="35"/>
      <c r="BH9" s="35"/>
      <c r="BI9" s="193"/>
      <c r="BJ9" s="195"/>
    </row>
    <row r="10" spans="2:94" s="7" customFormat="1" ht="26.25" customHeight="1" x14ac:dyDescent="0.15">
      <c r="B10" s="383" t="s">
        <v>77</v>
      </c>
      <c r="C10" s="383"/>
      <c r="D10" s="383"/>
      <c r="E10" s="383"/>
      <c r="F10" s="383"/>
      <c r="G10" s="395" t="str">
        <f>IF('様式A（４月）'!G10="","",'様式A（４月）'!G10)</f>
        <v/>
      </c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126" t="s">
        <v>19</v>
      </c>
      <c r="U10" s="77"/>
      <c r="V10" s="77"/>
      <c r="X10" s="77"/>
      <c r="Y10" s="77"/>
      <c r="Z10" s="324" t="s">
        <v>17</v>
      </c>
      <c r="AA10" s="325"/>
      <c r="AB10" s="325"/>
      <c r="AC10" s="326"/>
      <c r="AD10" s="357" t="str">
        <f>IF('様式A（４月）'!AD10="","",'様式A（４月）'!AD10)</f>
        <v/>
      </c>
      <c r="AE10" s="358"/>
      <c r="AF10" s="334" t="s">
        <v>34</v>
      </c>
      <c r="AG10" s="335"/>
      <c r="AH10" s="335"/>
      <c r="AI10" s="335"/>
      <c r="AJ10" s="336"/>
      <c r="AK10" s="359" t="str">
        <f>IF('様式A（４月）'!AK10="","",'様式A（４月）'!AK10)</f>
        <v/>
      </c>
      <c r="AL10" s="353"/>
      <c r="AM10" s="99" t="s">
        <v>15</v>
      </c>
      <c r="AN10" s="353" t="str">
        <f>IF('様式A（４月）'!AN10="","",'様式A（４月）'!AN10)</f>
        <v/>
      </c>
      <c r="AO10" s="353"/>
      <c r="AP10" s="100" t="s">
        <v>16</v>
      </c>
      <c r="AQ10" s="353" t="str">
        <f>IF('様式A（４月）'!AQ10="","",'様式A（４月）'!AQ10)</f>
        <v/>
      </c>
      <c r="AR10" s="353"/>
      <c r="AS10" s="99" t="s">
        <v>15</v>
      </c>
      <c r="AT10" s="353" t="str">
        <f>IF('様式A（４月）'!AT10="","",'様式A（４月）'!AT10)</f>
        <v/>
      </c>
      <c r="AU10" s="354"/>
      <c r="AW10" s="22"/>
      <c r="AX10" s="35"/>
      <c r="AY10" s="35"/>
      <c r="AZ10" s="196"/>
      <c r="BA10" s="197"/>
      <c r="BB10" s="193"/>
      <c r="BC10" s="193"/>
      <c r="BD10" s="193"/>
      <c r="BE10" s="193"/>
      <c r="BF10" s="193"/>
      <c r="BG10" s="193"/>
      <c r="BH10" s="193"/>
      <c r="BI10" s="193"/>
      <c r="BJ10" s="19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</row>
    <row r="11" spans="2:94" s="7" customFormat="1" ht="6" customHeight="1" thickBot="1" x14ac:dyDescent="0.2">
      <c r="K11" s="4"/>
      <c r="O11" s="38"/>
      <c r="P11" s="4"/>
      <c r="X11" s="4"/>
      <c r="AX11" s="35"/>
      <c r="AY11" s="35"/>
      <c r="AZ11" s="192"/>
      <c r="BA11" s="193"/>
      <c r="BB11" s="193"/>
      <c r="BC11" s="193"/>
      <c r="BD11" s="193"/>
      <c r="BE11" s="193"/>
      <c r="BF11" s="193"/>
      <c r="BG11" s="193"/>
      <c r="BH11" s="193"/>
      <c r="BI11" s="193"/>
      <c r="BJ11" s="19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</row>
    <row r="12" spans="2:94" s="9" customFormat="1" ht="39.950000000000003" customHeight="1" thickBot="1" x14ac:dyDescent="0.2">
      <c r="B12" s="317" t="s">
        <v>0</v>
      </c>
      <c r="C12" s="318"/>
      <c r="D12" s="319"/>
      <c r="E12" s="39">
        <v>1</v>
      </c>
      <c r="F12" s="40">
        <v>2</v>
      </c>
      <c r="G12" s="40">
        <v>3</v>
      </c>
      <c r="H12" s="40">
        <v>4</v>
      </c>
      <c r="I12" s="40">
        <v>5</v>
      </c>
      <c r="J12" s="40">
        <v>6</v>
      </c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40">
        <v>12</v>
      </c>
      <c r="Q12" s="40">
        <v>13</v>
      </c>
      <c r="R12" s="40">
        <v>14</v>
      </c>
      <c r="S12" s="40">
        <v>15</v>
      </c>
      <c r="T12" s="40">
        <v>16</v>
      </c>
      <c r="U12" s="40">
        <v>17</v>
      </c>
      <c r="V12" s="40">
        <v>18</v>
      </c>
      <c r="W12" s="40">
        <v>19</v>
      </c>
      <c r="X12" s="40">
        <v>20</v>
      </c>
      <c r="Y12" s="40">
        <v>21</v>
      </c>
      <c r="Z12" s="40">
        <v>22</v>
      </c>
      <c r="AA12" s="40">
        <v>23</v>
      </c>
      <c r="AB12" s="40">
        <v>24</v>
      </c>
      <c r="AC12" s="40">
        <v>25</v>
      </c>
      <c r="AD12" s="40">
        <v>26</v>
      </c>
      <c r="AE12" s="40">
        <v>27</v>
      </c>
      <c r="AF12" s="40">
        <v>28</v>
      </c>
      <c r="AG12" s="40">
        <v>29</v>
      </c>
      <c r="AH12" s="40">
        <v>30</v>
      </c>
      <c r="AI12" s="41">
        <v>31</v>
      </c>
      <c r="AJ12" s="332" t="s">
        <v>30</v>
      </c>
      <c r="AK12" s="333"/>
      <c r="AL12" s="332" t="s">
        <v>29</v>
      </c>
      <c r="AM12" s="333"/>
      <c r="AN12" s="332" t="s">
        <v>40</v>
      </c>
      <c r="AO12" s="333"/>
      <c r="AX12" s="97"/>
      <c r="AY12" s="15"/>
      <c r="AZ12" s="198"/>
      <c r="BA12" s="205"/>
      <c r="BB12" s="193"/>
      <c r="BC12" s="193"/>
      <c r="BD12" s="193"/>
      <c r="BE12" s="193"/>
      <c r="BF12" s="193"/>
      <c r="BG12" s="193"/>
      <c r="BH12" s="193"/>
      <c r="BI12" s="193"/>
      <c r="BJ12" s="19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4"/>
      <c r="CN12" s="19"/>
      <c r="CO12" s="19"/>
      <c r="CP12" s="19"/>
    </row>
    <row r="13" spans="2:94" ht="18" customHeight="1" thickTop="1" x14ac:dyDescent="0.15">
      <c r="B13" s="313" t="s">
        <v>1</v>
      </c>
      <c r="C13" s="314"/>
      <c r="D13" s="315"/>
      <c r="E13" s="135" t="str">
        <f>IF('様式B（１０月）'!E13="","",'様式B（１０月）'!E13)</f>
        <v/>
      </c>
      <c r="F13" s="136" t="str">
        <f>IF('様式B（１０月）'!F13="","",'様式B（１０月）'!F13)</f>
        <v/>
      </c>
      <c r="G13" s="136" t="str">
        <f>IF('様式B（１０月）'!G13="","",'様式B（１０月）'!G13)</f>
        <v/>
      </c>
      <c r="H13" s="136" t="str">
        <f>IF('様式B（１０月）'!H13="","",'様式B（１０月）'!H13)</f>
        <v/>
      </c>
      <c r="I13" s="136" t="str">
        <f>IF('様式B（１０月）'!I13="","",'様式B（１０月）'!I13)</f>
        <v/>
      </c>
      <c r="J13" s="136" t="str">
        <f>IF('様式B（１０月）'!J13="","",'様式B（１０月）'!J13)</f>
        <v/>
      </c>
      <c r="K13" s="136" t="str">
        <f>IF('様式B（１０月）'!K13="","",'様式B（１０月）'!K13)</f>
        <v/>
      </c>
      <c r="L13" s="136" t="str">
        <f>IF('様式B（１０月）'!L13="","",'様式B（１０月）'!L13)</f>
        <v/>
      </c>
      <c r="M13" s="136" t="str">
        <f>IF('様式B（１０月）'!M13="","",'様式B（１０月）'!M13)</f>
        <v/>
      </c>
      <c r="N13" s="136" t="str">
        <f>IF('様式B（１０月）'!N13="","",'様式B（１０月）'!N13)</f>
        <v/>
      </c>
      <c r="O13" s="136" t="str">
        <f>IF('様式B（１０月）'!O13="","",'様式B（１０月）'!O13)</f>
        <v/>
      </c>
      <c r="P13" s="136" t="str">
        <f>IF('様式B（１０月）'!P13="","",'様式B（１０月）'!P13)</f>
        <v/>
      </c>
      <c r="Q13" s="136" t="str">
        <f>IF('様式B（１０月）'!Q13="","",'様式B（１０月）'!Q13)</f>
        <v/>
      </c>
      <c r="R13" s="136" t="str">
        <f>IF('様式B（１０月）'!R13="","",'様式B（１０月）'!R13)</f>
        <v/>
      </c>
      <c r="S13" s="136" t="str">
        <f>IF('様式B（１０月）'!S13="","",'様式B（１０月）'!S13)</f>
        <v/>
      </c>
      <c r="T13" s="136" t="str">
        <f>IF('様式B（１０月）'!T13="","",'様式B（１０月）'!T13)</f>
        <v/>
      </c>
      <c r="U13" s="136" t="str">
        <f>IF('様式B（１０月）'!U13="","",'様式B（１０月）'!U13)</f>
        <v/>
      </c>
      <c r="V13" s="136" t="str">
        <f>IF('様式B（１０月）'!V13="","",'様式B（１０月）'!V13)</f>
        <v/>
      </c>
      <c r="W13" s="136" t="str">
        <f>IF('様式B（１０月）'!W13="","",'様式B（１０月）'!W13)</f>
        <v/>
      </c>
      <c r="X13" s="136" t="str">
        <f>IF('様式B（１０月）'!X13="","",'様式B（１０月）'!X13)</f>
        <v/>
      </c>
      <c r="Y13" s="136" t="str">
        <f>IF('様式B（１０月）'!Y13="","",'様式B（１０月）'!Y13)</f>
        <v/>
      </c>
      <c r="Z13" s="136" t="str">
        <f>IF('様式B（１０月）'!Z13="","",'様式B（１０月）'!Z13)</f>
        <v/>
      </c>
      <c r="AA13" s="136" t="str">
        <f>IF('様式B（１０月）'!AA13="","",'様式B（１０月）'!AA13)</f>
        <v/>
      </c>
      <c r="AB13" s="136" t="str">
        <f>IF('様式B（１０月）'!AB13="","",'様式B（１０月）'!AB13)</f>
        <v/>
      </c>
      <c r="AC13" s="136" t="str">
        <f>IF('様式B（１０月）'!AC13="","",'様式B（１０月）'!AC13)</f>
        <v/>
      </c>
      <c r="AD13" s="136" t="str">
        <f>IF('様式B（１０月）'!AD13="","",'様式B（１０月）'!AD13)</f>
        <v/>
      </c>
      <c r="AE13" s="136" t="str">
        <f>IF('様式B（１０月）'!AE13="","",'様式B（１０月）'!AE13)</f>
        <v/>
      </c>
      <c r="AF13" s="136" t="str">
        <f>IF('様式B（１０月）'!AF13="","",'様式B（１０月）'!AF13)</f>
        <v/>
      </c>
      <c r="AG13" s="136" t="str">
        <f>IF('様式B（１０月）'!AG13="","",'様式B（１０月）'!AG13)</f>
        <v/>
      </c>
      <c r="AH13" s="136" t="str">
        <f>IF('様式B（１０月）'!AH13="","",'様式B（１０月）'!AH13)</f>
        <v/>
      </c>
      <c r="AI13" s="396"/>
      <c r="AJ13" s="360">
        <f>COUNTIF(E13:AI13,"&gt;0")</f>
        <v>0</v>
      </c>
      <c r="AK13" s="361"/>
      <c r="AL13" s="360">
        <f>SUM(E13:AI13)</f>
        <v>0</v>
      </c>
      <c r="AM13" s="361"/>
      <c r="AN13" s="360">
        <f>COUNTIF(E13:AI13,"&gt;=0")</f>
        <v>0</v>
      </c>
      <c r="AO13" s="361"/>
      <c r="AQ13" s="271" t="s">
        <v>93</v>
      </c>
      <c r="AR13" s="271"/>
      <c r="AS13" s="271"/>
      <c r="AT13" s="271"/>
      <c r="AU13" s="271"/>
      <c r="AV13" s="271"/>
      <c r="AX13" s="18"/>
      <c r="AY13" s="18"/>
      <c r="AZ13" s="198"/>
      <c r="BA13" s="193"/>
      <c r="BB13" s="193"/>
      <c r="BC13" s="193"/>
      <c r="BD13" s="193"/>
      <c r="BE13" s="193"/>
      <c r="BF13" s="193"/>
      <c r="BG13" s="193"/>
      <c r="BH13" s="193"/>
      <c r="BI13" s="193"/>
      <c r="BJ13" s="195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</row>
    <row r="14" spans="2:94" ht="9.9499999999999993" customHeight="1" x14ac:dyDescent="0.15">
      <c r="B14" s="52"/>
      <c r="C14" s="53"/>
      <c r="D14" s="54"/>
      <c r="E14" s="137">
        <f>K2</f>
        <v>45383</v>
      </c>
      <c r="F14" s="138">
        <f>E14+1</f>
        <v>45384</v>
      </c>
      <c r="G14" s="138">
        <f t="shared" ref="G14:AH14" si="0">F14+1</f>
        <v>45385</v>
      </c>
      <c r="H14" s="138">
        <f t="shared" si="0"/>
        <v>45386</v>
      </c>
      <c r="I14" s="138">
        <f t="shared" si="0"/>
        <v>45387</v>
      </c>
      <c r="J14" s="138">
        <f t="shared" si="0"/>
        <v>45388</v>
      </c>
      <c r="K14" s="138">
        <f t="shared" si="0"/>
        <v>45389</v>
      </c>
      <c r="L14" s="138">
        <f t="shared" si="0"/>
        <v>45390</v>
      </c>
      <c r="M14" s="138">
        <f t="shared" si="0"/>
        <v>45391</v>
      </c>
      <c r="N14" s="138">
        <f t="shared" si="0"/>
        <v>45392</v>
      </c>
      <c r="O14" s="138">
        <f t="shared" si="0"/>
        <v>45393</v>
      </c>
      <c r="P14" s="138">
        <f t="shared" si="0"/>
        <v>45394</v>
      </c>
      <c r="Q14" s="138">
        <f t="shared" si="0"/>
        <v>45395</v>
      </c>
      <c r="R14" s="138">
        <f t="shared" si="0"/>
        <v>45396</v>
      </c>
      <c r="S14" s="138">
        <f t="shared" si="0"/>
        <v>45397</v>
      </c>
      <c r="T14" s="138">
        <f t="shared" si="0"/>
        <v>45398</v>
      </c>
      <c r="U14" s="138">
        <f t="shared" si="0"/>
        <v>45399</v>
      </c>
      <c r="V14" s="138">
        <f t="shared" si="0"/>
        <v>45400</v>
      </c>
      <c r="W14" s="138">
        <f t="shared" si="0"/>
        <v>45401</v>
      </c>
      <c r="X14" s="138">
        <f t="shared" si="0"/>
        <v>45402</v>
      </c>
      <c r="Y14" s="138">
        <f t="shared" si="0"/>
        <v>45403</v>
      </c>
      <c r="Z14" s="138">
        <f t="shared" si="0"/>
        <v>45404</v>
      </c>
      <c r="AA14" s="138">
        <f t="shared" si="0"/>
        <v>45405</v>
      </c>
      <c r="AB14" s="138">
        <f t="shared" si="0"/>
        <v>45406</v>
      </c>
      <c r="AC14" s="138">
        <f t="shared" si="0"/>
        <v>45407</v>
      </c>
      <c r="AD14" s="138">
        <f t="shared" si="0"/>
        <v>45408</v>
      </c>
      <c r="AE14" s="138">
        <f t="shared" si="0"/>
        <v>45409</v>
      </c>
      <c r="AF14" s="138">
        <f t="shared" si="0"/>
        <v>45410</v>
      </c>
      <c r="AG14" s="138">
        <f t="shared" si="0"/>
        <v>45411</v>
      </c>
      <c r="AH14" s="138">
        <f t="shared" si="0"/>
        <v>45412</v>
      </c>
      <c r="AI14" s="397"/>
      <c r="AJ14" s="246"/>
      <c r="AK14" s="247"/>
      <c r="AL14" s="246"/>
      <c r="AM14" s="247"/>
      <c r="AN14" s="246"/>
      <c r="AO14" s="247"/>
      <c r="AQ14" s="272"/>
      <c r="AR14" s="272"/>
      <c r="AS14" s="272"/>
      <c r="AT14" s="272"/>
      <c r="AU14" s="272"/>
      <c r="AV14" s="272"/>
      <c r="AZ14" s="198"/>
      <c r="BA14" s="193"/>
      <c r="BB14" s="193"/>
      <c r="BC14" s="193"/>
      <c r="BD14" s="193"/>
      <c r="BE14" s="193"/>
      <c r="BF14" s="193"/>
      <c r="BG14" s="193"/>
      <c r="BH14" s="193"/>
      <c r="BI14" s="193"/>
      <c r="BJ14" s="195"/>
    </row>
    <row r="15" spans="2:94" ht="18" customHeight="1" x14ac:dyDescent="0.15">
      <c r="B15" s="307" t="s">
        <v>2</v>
      </c>
      <c r="C15" s="308"/>
      <c r="D15" s="309"/>
      <c r="E15" s="139" t="str">
        <f>IF('様式B（１０月）'!E15="","",'様式B（１０月）'!E15)</f>
        <v/>
      </c>
      <c r="F15" s="140" t="str">
        <f>IF('様式B（１０月）'!F15="","",'様式B（１０月）'!F15)</f>
        <v/>
      </c>
      <c r="G15" s="140" t="str">
        <f>IF('様式B（１０月）'!G15="","",'様式B（１０月）'!G15)</f>
        <v/>
      </c>
      <c r="H15" s="140" t="str">
        <f>IF('様式B（１０月）'!H15="","",'様式B（１０月）'!H15)</f>
        <v/>
      </c>
      <c r="I15" s="140" t="str">
        <f>IF('様式B（１０月）'!I15="","",'様式B（１０月）'!I15)</f>
        <v/>
      </c>
      <c r="J15" s="140" t="str">
        <f>IF('様式B（１０月）'!J15="","",'様式B（１０月）'!J15)</f>
        <v/>
      </c>
      <c r="K15" s="140" t="str">
        <f>IF('様式B（１０月）'!K15="","",'様式B（１０月）'!K15)</f>
        <v/>
      </c>
      <c r="L15" s="140" t="str">
        <f>IF('様式B（１０月）'!L15="","",'様式B（１０月）'!L15)</f>
        <v/>
      </c>
      <c r="M15" s="140" t="str">
        <f>IF('様式B（１０月）'!M15="","",'様式B（１０月）'!M15)</f>
        <v/>
      </c>
      <c r="N15" s="140" t="str">
        <f>IF('様式B（１０月）'!N15="","",'様式B（１０月）'!N15)</f>
        <v/>
      </c>
      <c r="O15" s="140" t="str">
        <f>IF('様式B（１０月）'!O15="","",'様式B（１０月）'!O15)</f>
        <v/>
      </c>
      <c r="P15" s="140" t="str">
        <f>IF('様式B（１０月）'!P15="","",'様式B（１０月）'!P15)</f>
        <v/>
      </c>
      <c r="Q15" s="140" t="str">
        <f>IF('様式B（１０月）'!Q15="","",'様式B（１０月）'!Q15)</f>
        <v/>
      </c>
      <c r="R15" s="140" t="str">
        <f>IF('様式B（１０月）'!R15="","",'様式B（１０月）'!R15)</f>
        <v/>
      </c>
      <c r="S15" s="140" t="str">
        <f>IF('様式B（１０月）'!S15="","",'様式B（１０月）'!S15)</f>
        <v/>
      </c>
      <c r="T15" s="140" t="str">
        <f>IF('様式B（１０月）'!T15="","",'様式B（１０月）'!T15)</f>
        <v/>
      </c>
      <c r="U15" s="140" t="str">
        <f>IF('様式B（１０月）'!U15="","",'様式B（１０月）'!U15)</f>
        <v/>
      </c>
      <c r="V15" s="140" t="str">
        <f>IF('様式B（１０月）'!V15="","",'様式B（１０月）'!V15)</f>
        <v/>
      </c>
      <c r="W15" s="140" t="str">
        <f>IF('様式B（１０月）'!W15="","",'様式B（１０月）'!W15)</f>
        <v/>
      </c>
      <c r="X15" s="140" t="str">
        <f>IF('様式B（１０月）'!X15="","",'様式B（１０月）'!X15)</f>
        <v/>
      </c>
      <c r="Y15" s="140" t="str">
        <f>IF('様式B（１０月）'!Y15="","",'様式B（１０月）'!Y15)</f>
        <v/>
      </c>
      <c r="Z15" s="140" t="str">
        <f>IF('様式B（１０月）'!Z15="","",'様式B（１０月）'!Z15)</f>
        <v/>
      </c>
      <c r="AA15" s="140" t="str">
        <f>IF('様式B（１０月）'!AA15="","",'様式B（１０月）'!AA15)</f>
        <v/>
      </c>
      <c r="AB15" s="140" t="str">
        <f>IF('様式B（１０月）'!AB15="","",'様式B（１０月）'!AB15)</f>
        <v/>
      </c>
      <c r="AC15" s="140" t="str">
        <f>IF('様式B（１０月）'!AC15="","",'様式B（１０月）'!AC15)</f>
        <v/>
      </c>
      <c r="AD15" s="140" t="str">
        <f>IF('様式B（１０月）'!AD15="","",'様式B（１０月）'!AD15)</f>
        <v/>
      </c>
      <c r="AE15" s="140" t="str">
        <f>IF('様式B（１０月）'!AE15="","",'様式B（１０月）'!AE15)</f>
        <v/>
      </c>
      <c r="AF15" s="140" t="str">
        <f>IF('様式B（１０月）'!AF15="","",'様式B（１０月）'!AF15)</f>
        <v/>
      </c>
      <c r="AG15" s="140" t="str">
        <f>IF('様式B（１０月）'!AG15="","",'様式B（１０月）'!AG15)</f>
        <v/>
      </c>
      <c r="AH15" s="140" t="str">
        <f>IF('様式B（１０月）'!AH15="","",'様式B（１０月）'!AH15)</f>
        <v/>
      </c>
      <c r="AI15" s="141" t="str">
        <f>IF('様式B（１０月）'!AI15="","",'様式B（１０月）'!AI15)</f>
        <v/>
      </c>
      <c r="AJ15" s="362">
        <f>COUNTIF(E15:AI15,"&gt;0")</f>
        <v>0</v>
      </c>
      <c r="AK15" s="363"/>
      <c r="AL15" s="362">
        <f>SUM(E15:AI15)</f>
        <v>0</v>
      </c>
      <c r="AM15" s="363"/>
      <c r="AN15" s="362">
        <f>COUNTIF(E15:AI15,"&gt;=0")</f>
        <v>0</v>
      </c>
      <c r="AO15" s="363"/>
      <c r="AQ15" s="364">
        <f>'様式A（４月）'!AQ15:AR15</f>
        <v>0</v>
      </c>
      <c r="AR15" s="364"/>
      <c r="AS15" s="274" t="str">
        <f>'様式A（４月）'!AS15:AV15</f>
        <v/>
      </c>
      <c r="AT15" s="274"/>
      <c r="AU15" s="274"/>
      <c r="AV15" s="274"/>
      <c r="AZ15" s="198"/>
      <c r="BA15" s="204" t="s">
        <v>71</v>
      </c>
      <c r="BB15" s="18"/>
      <c r="BC15" s="18"/>
      <c r="BD15" s="18"/>
      <c r="BE15" s="18"/>
      <c r="BF15" s="18"/>
      <c r="BG15" s="18"/>
      <c r="BH15" s="18"/>
      <c r="BI15" s="18"/>
      <c r="BJ15" s="173"/>
    </row>
    <row r="16" spans="2:94" ht="9.9499999999999993" customHeight="1" x14ac:dyDescent="0.15">
      <c r="B16" s="52"/>
      <c r="C16" s="53"/>
      <c r="D16" s="71"/>
      <c r="E16" s="137">
        <f>AH14+1</f>
        <v>45413</v>
      </c>
      <c r="F16" s="138">
        <f>E16+1</f>
        <v>45414</v>
      </c>
      <c r="G16" s="138">
        <f t="shared" ref="G16:AI16" si="1">F16+1</f>
        <v>45415</v>
      </c>
      <c r="H16" s="138">
        <f t="shared" si="1"/>
        <v>45416</v>
      </c>
      <c r="I16" s="138">
        <f t="shared" si="1"/>
        <v>45417</v>
      </c>
      <c r="J16" s="138">
        <f t="shared" si="1"/>
        <v>45418</v>
      </c>
      <c r="K16" s="138">
        <f t="shared" si="1"/>
        <v>45419</v>
      </c>
      <c r="L16" s="138">
        <f t="shared" si="1"/>
        <v>45420</v>
      </c>
      <c r="M16" s="138">
        <f t="shared" si="1"/>
        <v>45421</v>
      </c>
      <c r="N16" s="138">
        <f t="shared" si="1"/>
        <v>45422</v>
      </c>
      <c r="O16" s="138">
        <f t="shared" si="1"/>
        <v>45423</v>
      </c>
      <c r="P16" s="138">
        <f t="shared" si="1"/>
        <v>45424</v>
      </c>
      <c r="Q16" s="138">
        <f t="shared" si="1"/>
        <v>45425</v>
      </c>
      <c r="R16" s="138">
        <f t="shared" si="1"/>
        <v>45426</v>
      </c>
      <c r="S16" s="138">
        <f t="shared" si="1"/>
        <v>45427</v>
      </c>
      <c r="T16" s="138">
        <f t="shared" si="1"/>
        <v>45428</v>
      </c>
      <c r="U16" s="138">
        <f t="shared" si="1"/>
        <v>45429</v>
      </c>
      <c r="V16" s="138">
        <f t="shared" si="1"/>
        <v>45430</v>
      </c>
      <c r="W16" s="138">
        <f t="shared" si="1"/>
        <v>45431</v>
      </c>
      <c r="X16" s="138">
        <f t="shared" si="1"/>
        <v>45432</v>
      </c>
      <c r="Y16" s="138">
        <f t="shared" si="1"/>
        <v>45433</v>
      </c>
      <c r="Z16" s="138">
        <f t="shared" si="1"/>
        <v>45434</v>
      </c>
      <c r="AA16" s="138">
        <f t="shared" si="1"/>
        <v>45435</v>
      </c>
      <c r="AB16" s="138">
        <f t="shared" si="1"/>
        <v>45436</v>
      </c>
      <c r="AC16" s="138">
        <f t="shared" si="1"/>
        <v>45437</v>
      </c>
      <c r="AD16" s="138">
        <f t="shared" si="1"/>
        <v>45438</v>
      </c>
      <c r="AE16" s="138">
        <f t="shared" si="1"/>
        <v>45439</v>
      </c>
      <c r="AF16" s="138">
        <f t="shared" si="1"/>
        <v>45440</v>
      </c>
      <c r="AG16" s="138">
        <f t="shared" si="1"/>
        <v>45441</v>
      </c>
      <c r="AH16" s="138">
        <f t="shared" si="1"/>
        <v>45442</v>
      </c>
      <c r="AI16" s="142">
        <f t="shared" si="1"/>
        <v>45443</v>
      </c>
      <c r="AJ16" s="246"/>
      <c r="AK16" s="247"/>
      <c r="AL16" s="246"/>
      <c r="AM16" s="247"/>
      <c r="AN16" s="246"/>
      <c r="AO16" s="247"/>
      <c r="AZ16" s="198"/>
      <c r="BA16" s="183"/>
      <c r="BB16" s="18"/>
      <c r="BC16" s="18"/>
      <c r="BD16" s="18"/>
      <c r="BE16" s="18"/>
      <c r="BF16" s="18"/>
      <c r="BG16" s="18"/>
      <c r="BH16" s="18"/>
      <c r="BI16" s="18"/>
      <c r="BJ16" s="173"/>
    </row>
    <row r="17" spans="2:68" ht="18" customHeight="1" x14ac:dyDescent="0.15">
      <c r="B17" s="307" t="s">
        <v>3</v>
      </c>
      <c r="C17" s="308"/>
      <c r="D17" s="309"/>
      <c r="E17" s="139" t="str">
        <f>IF('様式B（１０月）'!E17="","",'様式B（１０月）'!E17)</f>
        <v/>
      </c>
      <c r="F17" s="140" t="str">
        <f>IF('様式B（１０月）'!F17="","",'様式B（１０月）'!F17)</f>
        <v/>
      </c>
      <c r="G17" s="140" t="str">
        <f>IF('様式B（１０月）'!G17="","",'様式B（１０月）'!G17)</f>
        <v/>
      </c>
      <c r="H17" s="140" t="str">
        <f>IF('様式B（１０月）'!H17="","",'様式B（１０月）'!H17)</f>
        <v/>
      </c>
      <c r="I17" s="140" t="str">
        <f>IF('様式B（１０月）'!I17="","",'様式B（１０月）'!I17)</f>
        <v/>
      </c>
      <c r="J17" s="140" t="str">
        <f>IF('様式B（１０月）'!J17="","",'様式B（１０月）'!J17)</f>
        <v/>
      </c>
      <c r="K17" s="140" t="str">
        <f>IF('様式B（１０月）'!K17="","",'様式B（１０月）'!K17)</f>
        <v/>
      </c>
      <c r="L17" s="140" t="str">
        <f>IF('様式B（１０月）'!L17="","",'様式B（１０月）'!L17)</f>
        <v/>
      </c>
      <c r="M17" s="140" t="str">
        <f>IF('様式B（１０月）'!M17="","",'様式B（１０月）'!M17)</f>
        <v/>
      </c>
      <c r="N17" s="140" t="str">
        <f>IF('様式B（１０月）'!N17="","",'様式B（１０月）'!N17)</f>
        <v/>
      </c>
      <c r="O17" s="140" t="str">
        <f>IF('様式B（１０月）'!O17="","",'様式B（１０月）'!O17)</f>
        <v/>
      </c>
      <c r="P17" s="140" t="str">
        <f>IF('様式B（１０月）'!P17="","",'様式B（１０月）'!P17)</f>
        <v/>
      </c>
      <c r="Q17" s="140" t="str">
        <f>IF('様式B（１０月）'!Q17="","",'様式B（１０月）'!Q17)</f>
        <v/>
      </c>
      <c r="R17" s="140" t="str">
        <f>IF('様式B（１０月）'!R17="","",'様式B（１０月）'!R17)</f>
        <v/>
      </c>
      <c r="S17" s="140" t="str">
        <f>IF('様式B（１０月）'!S17="","",'様式B（１０月）'!S17)</f>
        <v/>
      </c>
      <c r="T17" s="140" t="str">
        <f>IF('様式B（１０月）'!T17="","",'様式B（１０月）'!T17)</f>
        <v/>
      </c>
      <c r="U17" s="140" t="str">
        <f>IF('様式B（１０月）'!U17="","",'様式B（１０月）'!U17)</f>
        <v/>
      </c>
      <c r="V17" s="140" t="str">
        <f>IF('様式B（１０月）'!V17="","",'様式B（１０月）'!V17)</f>
        <v/>
      </c>
      <c r="W17" s="140" t="str">
        <f>IF('様式B（１０月）'!W17="","",'様式B（１０月）'!W17)</f>
        <v/>
      </c>
      <c r="X17" s="140" t="str">
        <f>IF('様式B（１０月）'!X17="","",'様式B（１０月）'!X17)</f>
        <v/>
      </c>
      <c r="Y17" s="140" t="str">
        <f>IF('様式B（１０月）'!Y17="","",'様式B（１０月）'!Y17)</f>
        <v/>
      </c>
      <c r="Z17" s="140" t="str">
        <f>IF('様式B（１０月）'!Z17="","",'様式B（１０月）'!Z17)</f>
        <v/>
      </c>
      <c r="AA17" s="140" t="str">
        <f>IF('様式B（１０月）'!AA17="","",'様式B（１０月）'!AA17)</f>
        <v/>
      </c>
      <c r="AB17" s="140" t="str">
        <f>IF('様式B（１０月）'!AB17="","",'様式B（１０月）'!AB17)</f>
        <v/>
      </c>
      <c r="AC17" s="140" t="str">
        <f>IF('様式B（１０月）'!AC17="","",'様式B（１０月）'!AC17)</f>
        <v/>
      </c>
      <c r="AD17" s="140" t="str">
        <f>IF('様式B（１０月）'!AD17="","",'様式B（１０月）'!AD17)</f>
        <v/>
      </c>
      <c r="AE17" s="140" t="str">
        <f>IF('様式B（１０月）'!AE17="","",'様式B（１０月）'!AE17)</f>
        <v/>
      </c>
      <c r="AF17" s="140" t="str">
        <f>IF('様式B（１０月）'!AF17="","",'様式B（１０月）'!AF17)</f>
        <v/>
      </c>
      <c r="AG17" s="140" t="str">
        <f>IF('様式B（１０月）'!AG17="","",'様式B（１０月）'!AG17)</f>
        <v/>
      </c>
      <c r="AH17" s="140" t="str">
        <f>IF('様式B（１０月）'!AH17="","",'様式B（１０月）'!AH17)</f>
        <v/>
      </c>
      <c r="AI17" s="398"/>
      <c r="AJ17" s="362">
        <f>COUNTIF(E17:AI17,"&gt;0")</f>
        <v>0</v>
      </c>
      <c r="AK17" s="363"/>
      <c r="AL17" s="362">
        <f>SUM(E17:AI17)</f>
        <v>0</v>
      </c>
      <c r="AM17" s="363"/>
      <c r="AN17" s="362">
        <f>COUNTIF(E17:AI17,"&gt;=0")</f>
        <v>0</v>
      </c>
      <c r="AO17" s="363"/>
      <c r="AQ17" s="271" t="s">
        <v>95</v>
      </c>
      <c r="AR17" s="271"/>
      <c r="AS17" s="271"/>
      <c r="AT17" s="271"/>
      <c r="AU17" s="271"/>
      <c r="AV17" s="271"/>
      <c r="AZ17" s="198"/>
      <c r="BA17" s="212" t="s">
        <v>75</v>
      </c>
      <c r="BB17" s="18"/>
      <c r="BC17" s="18"/>
      <c r="BD17" s="18"/>
      <c r="BE17" s="18"/>
      <c r="BF17" s="18"/>
      <c r="BG17" s="18"/>
      <c r="BH17" s="18"/>
      <c r="BI17" s="18"/>
      <c r="BJ17" s="173"/>
    </row>
    <row r="18" spans="2:68" ht="9.9499999999999993" customHeight="1" x14ac:dyDescent="0.15">
      <c r="B18" s="52"/>
      <c r="C18" s="53"/>
      <c r="D18" s="71"/>
      <c r="E18" s="143">
        <f>AI16+1</f>
        <v>45444</v>
      </c>
      <c r="F18" s="144">
        <f>E18+1</f>
        <v>45445</v>
      </c>
      <c r="G18" s="144">
        <f t="shared" ref="G18:AH18" si="2">F18+1</f>
        <v>45446</v>
      </c>
      <c r="H18" s="144">
        <f t="shared" si="2"/>
        <v>45447</v>
      </c>
      <c r="I18" s="144">
        <f t="shared" si="2"/>
        <v>45448</v>
      </c>
      <c r="J18" s="144">
        <f t="shared" si="2"/>
        <v>45449</v>
      </c>
      <c r="K18" s="144">
        <f t="shared" si="2"/>
        <v>45450</v>
      </c>
      <c r="L18" s="144">
        <f t="shared" si="2"/>
        <v>45451</v>
      </c>
      <c r="M18" s="144">
        <f t="shared" si="2"/>
        <v>45452</v>
      </c>
      <c r="N18" s="144">
        <f t="shared" si="2"/>
        <v>45453</v>
      </c>
      <c r="O18" s="144">
        <f t="shared" si="2"/>
        <v>45454</v>
      </c>
      <c r="P18" s="144">
        <f t="shared" si="2"/>
        <v>45455</v>
      </c>
      <c r="Q18" s="144">
        <f t="shared" si="2"/>
        <v>45456</v>
      </c>
      <c r="R18" s="144">
        <f t="shared" si="2"/>
        <v>45457</v>
      </c>
      <c r="S18" s="144">
        <f t="shared" si="2"/>
        <v>45458</v>
      </c>
      <c r="T18" s="144">
        <f t="shared" si="2"/>
        <v>45459</v>
      </c>
      <c r="U18" s="144">
        <f t="shared" si="2"/>
        <v>45460</v>
      </c>
      <c r="V18" s="144">
        <f t="shared" si="2"/>
        <v>45461</v>
      </c>
      <c r="W18" s="144">
        <f t="shared" si="2"/>
        <v>45462</v>
      </c>
      <c r="X18" s="144">
        <f t="shared" si="2"/>
        <v>45463</v>
      </c>
      <c r="Y18" s="144">
        <f t="shared" si="2"/>
        <v>45464</v>
      </c>
      <c r="Z18" s="144">
        <f t="shared" si="2"/>
        <v>45465</v>
      </c>
      <c r="AA18" s="144">
        <f t="shared" si="2"/>
        <v>45466</v>
      </c>
      <c r="AB18" s="144">
        <f t="shared" si="2"/>
        <v>45467</v>
      </c>
      <c r="AC18" s="144">
        <f t="shared" si="2"/>
        <v>45468</v>
      </c>
      <c r="AD18" s="144">
        <f t="shared" si="2"/>
        <v>45469</v>
      </c>
      <c r="AE18" s="144">
        <f t="shared" si="2"/>
        <v>45470</v>
      </c>
      <c r="AF18" s="144">
        <f t="shared" si="2"/>
        <v>45471</v>
      </c>
      <c r="AG18" s="144">
        <f t="shared" si="2"/>
        <v>45472</v>
      </c>
      <c r="AH18" s="144">
        <f t="shared" si="2"/>
        <v>45473</v>
      </c>
      <c r="AI18" s="397"/>
      <c r="AJ18" s="246"/>
      <c r="AK18" s="247"/>
      <c r="AL18" s="246"/>
      <c r="AM18" s="247"/>
      <c r="AN18" s="246"/>
      <c r="AO18" s="247"/>
      <c r="AQ18" s="272"/>
      <c r="AR18" s="272"/>
      <c r="AS18" s="272"/>
      <c r="AT18" s="272"/>
      <c r="AU18" s="272"/>
      <c r="AV18" s="272"/>
      <c r="AZ18" s="198"/>
      <c r="BA18" s="212"/>
      <c r="BB18" s="18"/>
      <c r="BC18" s="18"/>
      <c r="BD18" s="18"/>
      <c r="BE18" s="18"/>
      <c r="BF18" s="18"/>
      <c r="BG18" s="18"/>
      <c r="BH18" s="18"/>
      <c r="BI18" s="18"/>
      <c r="BJ18" s="173"/>
    </row>
    <row r="19" spans="2:68" ht="18" customHeight="1" x14ac:dyDescent="0.15">
      <c r="B19" s="307" t="s">
        <v>4</v>
      </c>
      <c r="C19" s="308"/>
      <c r="D19" s="309"/>
      <c r="E19" s="139" t="str">
        <f>IF('様式B（１０月）'!E19="","",'様式B（１０月）'!E19)</f>
        <v/>
      </c>
      <c r="F19" s="140" t="str">
        <f>IF('様式B（１０月）'!F19="","",'様式B（１０月）'!F19)</f>
        <v/>
      </c>
      <c r="G19" s="140" t="str">
        <f>IF('様式B（１０月）'!G19="","",'様式B（１０月）'!G19)</f>
        <v/>
      </c>
      <c r="H19" s="140" t="str">
        <f>IF('様式B（１０月）'!H19="","",'様式B（１０月）'!H19)</f>
        <v/>
      </c>
      <c r="I19" s="140" t="str">
        <f>IF('様式B（１０月）'!I19="","",'様式B（１０月）'!I19)</f>
        <v/>
      </c>
      <c r="J19" s="140" t="str">
        <f>IF('様式B（１０月）'!J19="","",'様式B（１０月）'!J19)</f>
        <v/>
      </c>
      <c r="K19" s="140" t="str">
        <f>IF('様式B（１０月）'!K19="","",'様式B（１０月）'!K19)</f>
        <v/>
      </c>
      <c r="L19" s="140" t="str">
        <f>IF('様式B（１０月）'!L19="","",'様式B（１０月）'!L19)</f>
        <v/>
      </c>
      <c r="M19" s="140" t="str">
        <f>IF('様式B（１０月）'!M19="","",'様式B（１０月）'!M19)</f>
        <v/>
      </c>
      <c r="N19" s="140" t="str">
        <f>IF('様式B（１０月）'!N19="","",'様式B（１０月）'!N19)</f>
        <v/>
      </c>
      <c r="O19" s="140" t="str">
        <f>IF('様式B（１０月）'!O19="","",'様式B（１０月）'!O19)</f>
        <v/>
      </c>
      <c r="P19" s="140" t="str">
        <f>IF('様式B（１０月）'!P19="","",'様式B（１０月）'!P19)</f>
        <v/>
      </c>
      <c r="Q19" s="140" t="str">
        <f>IF('様式B（１０月）'!Q19="","",'様式B（１０月）'!Q19)</f>
        <v/>
      </c>
      <c r="R19" s="140" t="str">
        <f>IF('様式B（１０月）'!R19="","",'様式B（１０月）'!R19)</f>
        <v/>
      </c>
      <c r="S19" s="140" t="str">
        <f>IF('様式B（１０月）'!S19="","",'様式B（１０月）'!S19)</f>
        <v/>
      </c>
      <c r="T19" s="140" t="str">
        <f>IF('様式B（１０月）'!T19="","",'様式B（１０月）'!T19)</f>
        <v/>
      </c>
      <c r="U19" s="140" t="str">
        <f>IF('様式B（１０月）'!U19="","",'様式B（１０月）'!U19)</f>
        <v/>
      </c>
      <c r="V19" s="140" t="str">
        <f>IF('様式B（１０月）'!V19="","",'様式B（１０月）'!V19)</f>
        <v/>
      </c>
      <c r="W19" s="140" t="str">
        <f>IF('様式B（１０月）'!W19="","",'様式B（１０月）'!W19)</f>
        <v/>
      </c>
      <c r="X19" s="140" t="str">
        <f>IF('様式B（１０月）'!X19="","",'様式B（１０月）'!X19)</f>
        <v/>
      </c>
      <c r="Y19" s="140" t="str">
        <f>IF('様式B（１０月）'!Y19="","",'様式B（１０月）'!Y19)</f>
        <v/>
      </c>
      <c r="Z19" s="140" t="str">
        <f>IF('様式B（１０月）'!Z19="","",'様式B（１０月）'!Z19)</f>
        <v/>
      </c>
      <c r="AA19" s="140" t="str">
        <f>IF('様式B（１０月）'!AA19="","",'様式B（１０月）'!AA19)</f>
        <v/>
      </c>
      <c r="AB19" s="140" t="str">
        <f>IF('様式B（１０月）'!AB19="","",'様式B（１０月）'!AB19)</f>
        <v/>
      </c>
      <c r="AC19" s="140" t="str">
        <f>IF('様式B（１０月）'!AC19="","",'様式B（１０月）'!AC19)</f>
        <v/>
      </c>
      <c r="AD19" s="140" t="str">
        <f>IF('様式B（１０月）'!AD19="","",'様式B（１０月）'!AD19)</f>
        <v/>
      </c>
      <c r="AE19" s="140" t="str">
        <f>IF('様式B（１０月）'!AE19="","",'様式B（１０月）'!AE19)</f>
        <v/>
      </c>
      <c r="AF19" s="140" t="str">
        <f>IF('様式B（１０月）'!AF19="","",'様式B（１０月）'!AF19)</f>
        <v/>
      </c>
      <c r="AG19" s="140" t="str">
        <f>IF('様式B（１０月）'!AG19="","",'様式B（１０月）'!AG19)</f>
        <v/>
      </c>
      <c r="AH19" s="140" t="str">
        <f>IF('様式B（１０月）'!AH19="","",'様式B（１０月）'!AH19)</f>
        <v/>
      </c>
      <c r="AI19" s="141" t="str">
        <f>IF('様式B（１０月）'!AI19="","",'様式B（１０月）'!AI19)</f>
        <v/>
      </c>
      <c r="AJ19" s="362">
        <f>COUNTIF(E19:AI19,"&gt;0")</f>
        <v>0</v>
      </c>
      <c r="AK19" s="363"/>
      <c r="AL19" s="362">
        <f>SUM(E19:AI19)</f>
        <v>0</v>
      </c>
      <c r="AM19" s="363"/>
      <c r="AN19" s="362">
        <f>COUNTIF(E19:AI19,"&gt;=0")</f>
        <v>0</v>
      </c>
      <c r="AO19" s="363"/>
      <c r="AQ19" s="365">
        <f>AN39</f>
        <v>0</v>
      </c>
      <c r="AR19" s="365"/>
      <c r="AS19" s="350" t="str">
        <f>IFERROR(AQ19*N37,"")</f>
        <v/>
      </c>
      <c r="AT19" s="350"/>
      <c r="AU19" s="350"/>
      <c r="AV19" s="350"/>
      <c r="AZ19" s="198"/>
      <c r="BA19" s="212" t="s">
        <v>72</v>
      </c>
      <c r="BB19" s="18"/>
      <c r="BC19" s="18"/>
      <c r="BD19" s="18"/>
      <c r="BE19" s="18"/>
      <c r="BF19" s="18"/>
      <c r="BG19" s="18"/>
      <c r="BH19" s="18"/>
      <c r="BI19" s="18"/>
      <c r="BJ19" s="173"/>
      <c r="BK19" s="76"/>
    </row>
    <row r="20" spans="2:68" ht="9.9499999999999993" customHeight="1" x14ac:dyDescent="0.15">
      <c r="B20" s="52"/>
      <c r="C20" s="53"/>
      <c r="D20" s="71"/>
      <c r="E20" s="143">
        <f>AH18+1</f>
        <v>45474</v>
      </c>
      <c r="F20" s="144">
        <f>E20+1</f>
        <v>45475</v>
      </c>
      <c r="G20" s="144">
        <f t="shared" ref="G20:AI20" si="3">F20+1</f>
        <v>45476</v>
      </c>
      <c r="H20" s="144">
        <f t="shared" si="3"/>
        <v>45477</v>
      </c>
      <c r="I20" s="144">
        <f t="shared" si="3"/>
        <v>45478</v>
      </c>
      <c r="J20" s="144">
        <f t="shared" si="3"/>
        <v>45479</v>
      </c>
      <c r="K20" s="144">
        <f t="shared" si="3"/>
        <v>45480</v>
      </c>
      <c r="L20" s="144">
        <f t="shared" si="3"/>
        <v>45481</v>
      </c>
      <c r="M20" s="144">
        <f t="shared" si="3"/>
        <v>45482</v>
      </c>
      <c r="N20" s="144">
        <f t="shared" si="3"/>
        <v>45483</v>
      </c>
      <c r="O20" s="144">
        <f t="shared" si="3"/>
        <v>45484</v>
      </c>
      <c r="P20" s="144">
        <f t="shared" si="3"/>
        <v>45485</v>
      </c>
      <c r="Q20" s="144">
        <f t="shared" si="3"/>
        <v>45486</v>
      </c>
      <c r="R20" s="144">
        <f t="shared" si="3"/>
        <v>45487</v>
      </c>
      <c r="S20" s="144">
        <f t="shared" si="3"/>
        <v>45488</v>
      </c>
      <c r="T20" s="144">
        <f t="shared" si="3"/>
        <v>45489</v>
      </c>
      <c r="U20" s="144">
        <f t="shared" si="3"/>
        <v>45490</v>
      </c>
      <c r="V20" s="144">
        <f t="shared" si="3"/>
        <v>45491</v>
      </c>
      <c r="W20" s="144">
        <f t="shared" si="3"/>
        <v>45492</v>
      </c>
      <c r="X20" s="144">
        <f t="shared" si="3"/>
        <v>45493</v>
      </c>
      <c r="Y20" s="144">
        <f t="shared" si="3"/>
        <v>45494</v>
      </c>
      <c r="Z20" s="144">
        <f t="shared" si="3"/>
        <v>45495</v>
      </c>
      <c r="AA20" s="144">
        <f t="shared" si="3"/>
        <v>45496</v>
      </c>
      <c r="AB20" s="144">
        <f t="shared" si="3"/>
        <v>45497</v>
      </c>
      <c r="AC20" s="144">
        <f t="shared" si="3"/>
        <v>45498</v>
      </c>
      <c r="AD20" s="144">
        <f t="shared" si="3"/>
        <v>45499</v>
      </c>
      <c r="AE20" s="144">
        <f t="shared" si="3"/>
        <v>45500</v>
      </c>
      <c r="AF20" s="144">
        <f t="shared" si="3"/>
        <v>45501</v>
      </c>
      <c r="AG20" s="144">
        <f t="shared" si="3"/>
        <v>45502</v>
      </c>
      <c r="AH20" s="144">
        <f t="shared" si="3"/>
        <v>45503</v>
      </c>
      <c r="AI20" s="145">
        <f t="shared" si="3"/>
        <v>45504</v>
      </c>
      <c r="AJ20" s="246"/>
      <c r="AK20" s="247"/>
      <c r="AL20" s="246"/>
      <c r="AM20" s="247"/>
      <c r="AN20" s="246"/>
      <c r="AO20" s="247"/>
      <c r="AZ20" s="198"/>
      <c r="BA20" s="212"/>
      <c r="BB20" s="18"/>
      <c r="BC20" s="18"/>
      <c r="BD20" s="18"/>
      <c r="BE20" s="18"/>
      <c r="BF20" s="18"/>
      <c r="BG20" s="18"/>
      <c r="BH20" s="18"/>
      <c r="BI20" s="18"/>
      <c r="BJ20" s="173"/>
    </row>
    <row r="21" spans="2:68" ht="18" customHeight="1" x14ac:dyDescent="0.15">
      <c r="B21" s="307" t="s">
        <v>5</v>
      </c>
      <c r="C21" s="308"/>
      <c r="D21" s="309"/>
      <c r="E21" s="139" t="str">
        <f>IF('様式B（１０月）'!E21="","",'様式B（１０月）'!E21)</f>
        <v/>
      </c>
      <c r="F21" s="140" t="str">
        <f>IF('様式B（１０月）'!F21="","",'様式B（１０月）'!F21)</f>
        <v/>
      </c>
      <c r="G21" s="140" t="str">
        <f>IF('様式B（１０月）'!G21="","",'様式B（１０月）'!G21)</f>
        <v/>
      </c>
      <c r="H21" s="140" t="str">
        <f>IF('様式B（１０月）'!H21="","",'様式B（１０月）'!H21)</f>
        <v/>
      </c>
      <c r="I21" s="140" t="str">
        <f>IF('様式B（１０月）'!I21="","",'様式B（１０月）'!I21)</f>
        <v/>
      </c>
      <c r="J21" s="140" t="str">
        <f>IF('様式B（１０月）'!J21="","",'様式B（１０月）'!J21)</f>
        <v/>
      </c>
      <c r="K21" s="140" t="str">
        <f>IF('様式B（１０月）'!K21="","",'様式B（１０月）'!K21)</f>
        <v/>
      </c>
      <c r="L21" s="140" t="str">
        <f>IF('様式B（１０月）'!L21="","",'様式B（１０月）'!L21)</f>
        <v/>
      </c>
      <c r="M21" s="140" t="str">
        <f>IF('様式B（１０月）'!M21="","",'様式B（１０月）'!M21)</f>
        <v/>
      </c>
      <c r="N21" s="140" t="str">
        <f>IF('様式B（１０月）'!N21="","",'様式B（１０月）'!N21)</f>
        <v/>
      </c>
      <c r="O21" s="140" t="str">
        <f>IF('様式B（１０月）'!O21="","",'様式B（１０月）'!O21)</f>
        <v/>
      </c>
      <c r="P21" s="140" t="str">
        <f>IF('様式B（１０月）'!P21="","",'様式B（１０月）'!P21)</f>
        <v/>
      </c>
      <c r="Q21" s="140" t="str">
        <f>IF('様式B（１０月）'!Q21="","",'様式B（１０月）'!Q21)</f>
        <v/>
      </c>
      <c r="R21" s="140" t="str">
        <f>IF('様式B（１０月）'!R21="","",'様式B（１０月）'!R21)</f>
        <v/>
      </c>
      <c r="S21" s="140" t="str">
        <f>IF('様式B（１０月）'!S21="","",'様式B（１０月）'!S21)</f>
        <v/>
      </c>
      <c r="T21" s="140" t="str">
        <f>IF('様式B（１０月）'!T21="","",'様式B（１０月）'!T21)</f>
        <v/>
      </c>
      <c r="U21" s="140" t="str">
        <f>IF('様式B（１０月）'!U21="","",'様式B（１０月）'!U21)</f>
        <v/>
      </c>
      <c r="V21" s="140" t="str">
        <f>IF('様式B（１０月）'!V21="","",'様式B（１０月）'!V21)</f>
        <v/>
      </c>
      <c r="W21" s="140" t="str">
        <f>IF('様式B（１０月）'!W21="","",'様式B（１０月）'!W21)</f>
        <v/>
      </c>
      <c r="X21" s="140" t="str">
        <f>IF('様式B（１０月）'!X21="","",'様式B（１０月）'!X21)</f>
        <v/>
      </c>
      <c r="Y21" s="140" t="str">
        <f>IF('様式B（１０月）'!Y21="","",'様式B（１０月）'!Y21)</f>
        <v/>
      </c>
      <c r="Z21" s="140" t="str">
        <f>IF('様式B（１０月）'!Z21="","",'様式B（１０月）'!Z21)</f>
        <v/>
      </c>
      <c r="AA21" s="140" t="str">
        <f>IF('様式B（１０月）'!AA21="","",'様式B（１０月）'!AA21)</f>
        <v/>
      </c>
      <c r="AB21" s="140" t="str">
        <f>IF('様式B（１０月）'!AB21="","",'様式B（１０月）'!AB21)</f>
        <v/>
      </c>
      <c r="AC21" s="140" t="str">
        <f>IF('様式B（１０月）'!AC21="","",'様式B（１０月）'!AC21)</f>
        <v/>
      </c>
      <c r="AD21" s="140" t="str">
        <f>IF('様式B（１０月）'!AD21="","",'様式B（１０月）'!AD21)</f>
        <v/>
      </c>
      <c r="AE21" s="140" t="str">
        <f>IF('様式B（１０月）'!AE21="","",'様式B（１０月）'!AE21)</f>
        <v/>
      </c>
      <c r="AF21" s="140" t="str">
        <f>IF('様式B（１０月）'!AF21="","",'様式B（１０月）'!AF21)</f>
        <v/>
      </c>
      <c r="AG21" s="140" t="str">
        <f>IF('様式B（１０月）'!AG21="","",'様式B（１０月）'!AG21)</f>
        <v/>
      </c>
      <c r="AH21" s="140" t="str">
        <f>IF('様式B（１０月）'!AH21="","",'様式B（１０月）'!AH21)</f>
        <v/>
      </c>
      <c r="AI21" s="141" t="str">
        <f>IF('様式B（１０月）'!AI21="","",'様式B（１０月）'!AI21)</f>
        <v/>
      </c>
      <c r="AJ21" s="362">
        <f>COUNTIF(E21:AI21,"&gt;0")</f>
        <v>0</v>
      </c>
      <c r="AK21" s="363"/>
      <c r="AL21" s="362">
        <f>SUM(E21:AI21)</f>
        <v>0</v>
      </c>
      <c r="AM21" s="363"/>
      <c r="AN21" s="362">
        <f>COUNTIF(E21:AI21,"&gt;=0")</f>
        <v>0</v>
      </c>
      <c r="AO21" s="363"/>
      <c r="AQ21" s="400" t="s">
        <v>48</v>
      </c>
      <c r="AR21" s="400"/>
      <c r="AS21" s="400"/>
      <c r="AT21" s="400"/>
      <c r="AU21" s="400"/>
      <c r="AV21" s="400"/>
      <c r="AZ21" s="198"/>
      <c r="BA21" s="212" t="s">
        <v>76</v>
      </c>
      <c r="BB21" s="193"/>
      <c r="BC21" s="193"/>
      <c r="BD21" s="193"/>
      <c r="BE21" s="193"/>
      <c r="BF21" s="193"/>
      <c r="BG21" s="193"/>
      <c r="BH21" s="193"/>
      <c r="BI21" s="193"/>
      <c r="BJ21" s="195"/>
    </row>
    <row r="22" spans="2:68" ht="9.9499999999999993" customHeight="1" x14ac:dyDescent="0.15">
      <c r="B22" s="52"/>
      <c r="C22" s="53"/>
      <c r="D22" s="71"/>
      <c r="E22" s="143">
        <f>AI20+1</f>
        <v>45505</v>
      </c>
      <c r="F22" s="144">
        <f>E22+1</f>
        <v>45506</v>
      </c>
      <c r="G22" s="144">
        <f t="shared" ref="G22:AI22" si="4">F22+1</f>
        <v>45507</v>
      </c>
      <c r="H22" s="144">
        <f t="shared" si="4"/>
        <v>45508</v>
      </c>
      <c r="I22" s="144">
        <f t="shared" si="4"/>
        <v>45509</v>
      </c>
      <c r="J22" s="144">
        <f t="shared" si="4"/>
        <v>45510</v>
      </c>
      <c r="K22" s="144">
        <f t="shared" si="4"/>
        <v>45511</v>
      </c>
      <c r="L22" s="144">
        <f t="shared" si="4"/>
        <v>45512</v>
      </c>
      <c r="M22" s="144">
        <f t="shared" si="4"/>
        <v>45513</v>
      </c>
      <c r="N22" s="144">
        <f t="shared" si="4"/>
        <v>45514</v>
      </c>
      <c r="O22" s="144">
        <f t="shared" si="4"/>
        <v>45515</v>
      </c>
      <c r="P22" s="144">
        <f t="shared" si="4"/>
        <v>45516</v>
      </c>
      <c r="Q22" s="144">
        <f t="shared" si="4"/>
        <v>45517</v>
      </c>
      <c r="R22" s="144">
        <f t="shared" si="4"/>
        <v>45518</v>
      </c>
      <c r="S22" s="144">
        <f t="shared" si="4"/>
        <v>45519</v>
      </c>
      <c r="T22" s="144">
        <f t="shared" si="4"/>
        <v>45520</v>
      </c>
      <c r="U22" s="144">
        <f t="shared" si="4"/>
        <v>45521</v>
      </c>
      <c r="V22" s="144">
        <f t="shared" si="4"/>
        <v>45522</v>
      </c>
      <c r="W22" s="144">
        <f t="shared" si="4"/>
        <v>45523</v>
      </c>
      <c r="X22" s="144">
        <f t="shared" si="4"/>
        <v>45524</v>
      </c>
      <c r="Y22" s="144">
        <f t="shared" si="4"/>
        <v>45525</v>
      </c>
      <c r="Z22" s="144">
        <f t="shared" si="4"/>
        <v>45526</v>
      </c>
      <c r="AA22" s="144">
        <f t="shared" si="4"/>
        <v>45527</v>
      </c>
      <c r="AB22" s="144">
        <f t="shared" si="4"/>
        <v>45528</v>
      </c>
      <c r="AC22" s="144">
        <f t="shared" si="4"/>
        <v>45529</v>
      </c>
      <c r="AD22" s="144">
        <f t="shared" si="4"/>
        <v>45530</v>
      </c>
      <c r="AE22" s="144">
        <f t="shared" si="4"/>
        <v>45531</v>
      </c>
      <c r="AF22" s="144">
        <f t="shared" si="4"/>
        <v>45532</v>
      </c>
      <c r="AG22" s="144">
        <f t="shared" si="4"/>
        <v>45533</v>
      </c>
      <c r="AH22" s="144">
        <f t="shared" si="4"/>
        <v>45534</v>
      </c>
      <c r="AI22" s="145">
        <f t="shared" si="4"/>
        <v>45535</v>
      </c>
      <c r="AJ22" s="246"/>
      <c r="AK22" s="247"/>
      <c r="AL22" s="246"/>
      <c r="AM22" s="247"/>
      <c r="AN22" s="246"/>
      <c r="AO22" s="247"/>
      <c r="AQ22" s="400"/>
      <c r="AR22" s="400"/>
      <c r="AS22" s="400"/>
      <c r="AT22" s="400"/>
      <c r="AU22" s="400"/>
      <c r="AV22" s="400"/>
      <c r="AZ22" s="198"/>
      <c r="BA22" s="212"/>
      <c r="BB22" s="193"/>
      <c r="BC22" s="193"/>
      <c r="BD22" s="193"/>
      <c r="BE22" s="193"/>
      <c r="BF22" s="193"/>
      <c r="BG22" s="193"/>
      <c r="BH22" s="193"/>
      <c r="BI22" s="193"/>
      <c r="BJ22" s="195"/>
    </row>
    <row r="23" spans="2:68" ht="18" customHeight="1" x14ac:dyDescent="0.15">
      <c r="B23" s="307" t="s">
        <v>6</v>
      </c>
      <c r="C23" s="308"/>
      <c r="D23" s="309"/>
      <c r="E23" s="146" t="str">
        <f>IF('様式B（１０月）'!E23="","",'様式B（１０月）'!E23)</f>
        <v/>
      </c>
      <c r="F23" s="147" t="str">
        <f>IF('様式B（１０月）'!F23="","",'様式B（１０月）'!F23)</f>
        <v/>
      </c>
      <c r="G23" s="147" t="str">
        <f>IF('様式B（１０月）'!G23="","",'様式B（１０月）'!G23)</f>
        <v/>
      </c>
      <c r="H23" s="147" t="str">
        <f>IF('様式B（１０月）'!H23="","",'様式B（１０月）'!H23)</f>
        <v/>
      </c>
      <c r="I23" s="147" t="str">
        <f>IF('様式B（１０月）'!I23="","",'様式B（１０月）'!I23)</f>
        <v/>
      </c>
      <c r="J23" s="147" t="str">
        <f>IF('様式B（１０月）'!J23="","",'様式B（１０月）'!J23)</f>
        <v/>
      </c>
      <c r="K23" s="147" t="str">
        <f>IF('様式B（１０月）'!K23="","",'様式B（１０月）'!K23)</f>
        <v/>
      </c>
      <c r="L23" s="147" t="str">
        <f>IF('様式B（１０月）'!L23="","",'様式B（１０月）'!L23)</f>
        <v/>
      </c>
      <c r="M23" s="147" t="str">
        <f>IF('様式B（１０月）'!M23="","",'様式B（１０月）'!M23)</f>
        <v/>
      </c>
      <c r="N23" s="147" t="str">
        <f>IF('様式B（１０月）'!N23="","",'様式B（１０月）'!N23)</f>
        <v/>
      </c>
      <c r="O23" s="147" t="str">
        <f>IF('様式B（１０月）'!O23="","",'様式B（１０月）'!O23)</f>
        <v/>
      </c>
      <c r="P23" s="147" t="str">
        <f>IF('様式B（１０月）'!P23="","",'様式B（１０月）'!P23)</f>
        <v/>
      </c>
      <c r="Q23" s="147" t="str">
        <f>IF('様式B（１０月）'!Q23="","",'様式B（１０月）'!Q23)</f>
        <v/>
      </c>
      <c r="R23" s="147" t="str">
        <f>IF('様式B（１０月）'!R23="","",'様式B（１０月）'!R23)</f>
        <v/>
      </c>
      <c r="S23" s="147" t="str">
        <f>IF('様式B（１０月）'!S23="","",'様式B（１０月）'!S23)</f>
        <v/>
      </c>
      <c r="T23" s="147" t="str">
        <f>IF('様式B（１０月）'!T23="","",'様式B（１０月）'!T23)</f>
        <v/>
      </c>
      <c r="U23" s="147" t="str">
        <f>IF('様式B（１０月）'!U23="","",'様式B（１０月）'!U23)</f>
        <v/>
      </c>
      <c r="V23" s="147" t="str">
        <f>IF('様式B（１０月）'!V23="","",'様式B（１０月）'!V23)</f>
        <v/>
      </c>
      <c r="W23" s="147" t="str">
        <f>IF('様式B（１０月）'!W23="","",'様式B（１０月）'!W23)</f>
        <v/>
      </c>
      <c r="X23" s="147" t="str">
        <f>IF('様式B（１０月）'!X23="","",'様式B（１０月）'!X23)</f>
        <v/>
      </c>
      <c r="Y23" s="147" t="str">
        <f>IF('様式B（１０月）'!Y23="","",'様式B（１０月）'!Y23)</f>
        <v/>
      </c>
      <c r="Z23" s="147" t="str">
        <f>IF('様式B（１０月）'!Z23="","",'様式B（１０月）'!Z23)</f>
        <v/>
      </c>
      <c r="AA23" s="147" t="str">
        <f>IF('様式B（１０月）'!AA23="","",'様式B（１０月）'!AA23)</f>
        <v/>
      </c>
      <c r="AB23" s="147" t="str">
        <f>IF('様式B（１０月）'!AB23="","",'様式B（１０月）'!AB23)</f>
        <v/>
      </c>
      <c r="AC23" s="147" t="str">
        <f>IF('様式B（１０月）'!AC23="","",'様式B（１０月）'!AC23)</f>
        <v/>
      </c>
      <c r="AD23" s="147" t="str">
        <f>IF('様式B（１０月）'!AD23="","",'様式B（１０月）'!AD23)</f>
        <v/>
      </c>
      <c r="AE23" s="147" t="str">
        <f>IF('様式B（１０月）'!AE23="","",'様式B（１０月）'!AE23)</f>
        <v/>
      </c>
      <c r="AF23" s="147" t="str">
        <f>IF('様式B（１０月）'!AF23="","",'様式B（１０月）'!AF23)</f>
        <v/>
      </c>
      <c r="AG23" s="147" t="str">
        <f>IF('様式B（１０月）'!AG23="","",'様式B（１０月）'!AG23)</f>
        <v/>
      </c>
      <c r="AH23" s="147" t="str">
        <f>IF('様式B（１０月）'!AH23="","",'様式B（１０月）'!AH23)</f>
        <v/>
      </c>
      <c r="AI23" s="398"/>
      <c r="AJ23" s="362">
        <f>COUNTIF(E23:AI23,"&gt;0")</f>
        <v>0</v>
      </c>
      <c r="AK23" s="363"/>
      <c r="AL23" s="362">
        <f>SUM(E23:AI23)</f>
        <v>0</v>
      </c>
      <c r="AM23" s="363"/>
      <c r="AN23" s="362">
        <f>COUNTIF(E23:AI23,"&gt;=0")</f>
        <v>0</v>
      </c>
      <c r="AO23" s="363"/>
      <c r="AS23" s="399" t="str">
        <f>IFERROR(AS15-AS19,"")</f>
        <v/>
      </c>
      <c r="AT23" s="399"/>
      <c r="AU23" s="399"/>
      <c r="AV23" s="399"/>
      <c r="AZ23" s="182"/>
      <c r="BA23" s="212" t="s">
        <v>73</v>
      </c>
      <c r="BB23" s="193"/>
      <c r="BC23" s="193"/>
      <c r="BD23" s="193"/>
      <c r="BE23" s="193"/>
      <c r="BF23" s="193"/>
      <c r="BG23" s="193"/>
      <c r="BH23" s="193"/>
      <c r="BI23" s="193"/>
      <c r="BJ23" s="195"/>
    </row>
    <row r="24" spans="2:68" ht="9.9499999999999993" customHeight="1" thickBot="1" x14ac:dyDescent="0.2">
      <c r="B24" s="52"/>
      <c r="C24" s="53"/>
      <c r="D24" s="71"/>
      <c r="E24" s="137">
        <f>AI22+1</f>
        <v>45536</v>
      </c>
      <c r="F24" s="138">
        <f>E24+1</f>
        <v>45537</v>
      </c>
      <c r="G24" s="138">
        <f t="shared" ref="G24:AH24" si="5">F24+1</f>
        <v>45538</v>
      </c>
      <c r="H24" s="138">
        <f t="shared" si="5"/>
        <v>45539</v>
      </c>
      <c r="I24" s="138">
        <f t="shared" si="5"/>
        <v>45540</v>
      </c>
      <c r="J24" s="138">
        <f t="shared" si="5"/>
        <v>45541</v>
      </c>
      <c r="K24" s="138">
        <f t="shared" si="5"/>
        <v>45542</v>
      </c>
      <c r="L24" s="138">
        <f t="shared" si="5"/>
        <v>45543</v>
      </c>
      <c r="M24" s="138">
        <f t="shared" si="5"/>
        <v>45544</v>
      </c>
      <c r="N24" s="138">
        <f t="shared" si="5"/>
        <v>45545</v>
      </c>
      <c r="O24" s="138">
        <f t="shared" si="5"/>
        <v>45546</v>
      </c>
      <c r="P24" s="138">
        <f t="shared" si="5"/>
        <v>45547</v>
      </c>
      <c r="Q24" s="138">
        <f t="shared" si="5"/>
        <v>45548</v>
      </c>
      <c r="R24" s="138">
        <f t="shared" si="5"/>
        <v>45549</v>
      </c>
      <c r="S24" s="138">
        <f t="shared" si="5"/>
        <v>45550</v>
      </c>
      <c r="T24" s="138">
        <f t="shared" si="5"/>
        <v>45551</v>
      </c>
      <c r="U24" s="138">
        <f t="shared" si="5"/>
        <v>45552</v>
      </c>
      <c r="V24" s="138">
        <f t="shared" si="5"/>
        <v>45553</v>
      </c>
      <c r="W24" s="138">
        <f t="shared" si="5"/>
        <v>45554</v>
      </c>
      <c r="X24" s="138">
        <f t="shared" si="5"/>
        <v>45555</v>
      </c>
      <c r="Y24" s="138">
        <f t="shared" si="5"/>
        <v>45556</v>
      </c>
      <c r="Z24" s="138">
        <f t="shared" si="5"/>
        <v>45557</v>
      </c>
      <c r="AA24" s="138">
        <f t="shared" si="5"/>
        <v>45558</v>
      </c>
      <c r="AB24" s="138">
        <f t="shared" si="5"/>
        <v>45559</v>
      </c>
      <c r="AC24" s="138">
        <f t="shared" si="5"/>
        <v>45560</v>
      </c>
      <c r="AD24" s="138">
        <f t="shared" si="5"/>
        <v>45561</v>
      </c>
      <c r="AE24" s="138">
        <f t="shared" si="5"/>
        <v>45562</v>
      </c>
      <c r="AF24" s="138">
        <f t="shared" si="5"/>
        <v>45563</v>
      </c>
      <c r="AG24" s="138">
        <f t="shared" si="5"/>
        <v>45564</v>
      </c>
      <c r="AH24" s="138">
        <f t="shared" si="5"/>
        <v>45565</v>
      </c>
      <c r="AI24" s="401"/>
      <c r="AJ24" s="246"/>
      <c r="AK24" s="247"/>
      <c r="AL24" s="246"/>
      <c r="AM24" s="247"/>
      <c r="AN24" s="246"/>
      <c r="AO24" s="247"/>
      <c r="AZ24" s="182"/>
      <c r="BA24" s="212"/>
      <c r="BB24" s="199"/>
      <c r="BC24" s="200"/>
      <c r="BD24" s="200"/>
      <c r="BE24" s="200"/>
      <c r="BF24" s="200"/>
      <c r="BG24" s="200"/>
      <c r="BH24" s="200"/>
      <c r="BI24" s="200"/>
      <c r="BJ24" s="201"/>
    </row>
    <row r="25" spans="2:68" ht="18" customHeight="1" thickTop="1" x14ac:dyDescent="0.15">
      <c r="B25" s="302" t="s">
        <v>7</v>
      </c>
      <c r="C25" s="303"/>
      <c r="D25" s="304"/>
      <c r="E25" s="240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2"/>
      <c r="AJ25" s="360">
        <f>COUNTIF(E25:AI25,"&gt;0")</f>
        <v>0</v>
      </c>
      <c r="AK25" s="361"/>
      <c r="AL25" s="360">
        <f>SUM(E25:AI25)</f>
        <v>0</v>
      </c>
      <c r="AM25" s="361"/>
      <c r="AN25" s="360">
        <f>COUNTA(E25:AI25)</f>
        <v>0</v>
      </c>
      <c r="AO25" s="361"/>
      <c r="AQ25" s="34"/>
      <c r="AR25" s="34"/>
      <c r="AS25" s="34"/>
      <c r="AT25" s="34"/>
      <c r="AU25" s="34"/>
      <c r="AV25" s="34"/>
      <c r="AW25" s="16"/>
      <c r="AX25" s="16"/>
      <c r="AY25" s="16"/>
      <c r="AZ25" s="182"/>
      <c r="BA25" s="213" t="s">
        <v>74</v>
      </c>
      <c r="BB25" s="18"/>
      <c r="BC25" s="183"/>
      <c r="BD25" s="183"/>
      <c r="BE25" s="183"/>
      <c r="BF25" s="183"/>
      <c r="BG25" s="183"/>
      <c r="BH25" s="183"/>
      <c r="BI25" s="183"/>
      <c r="BJ25" s="184"/>
    </row>
    <row r="26" spans="2:68" s="16" customFormat="1" ht="9.9499999999999993" customHeight="1" x14ac:dyDescent="0.15">
      <c r="B26" s="72"/>
      <c r="C26" s="73"/>
      <c r="D26" s="71"/>
      <c r="E26" s="87">
        <f>AH24+1</f>
        <v>45566</v>
      </c>
      <c r="F26" s="88">
        <f>E26+1</f>
        <v>45567</v>
      </c>
      <c r="G26" s="88">
        <f t="shared" ref="G26:AI26" si="6">F26+1</f>
        <v>45568</v>
      </c>
      <c r="H26" s="88">
        <f t="shared" si="6"/>
        <v>45569</v>
      </c>
      <c r="I26" s="88">
        <f t="shared" si="6"/>
        <v>45570</v>
      </c>
      <c r="J26" s="88">
        <f t="shared" si="6"/>
        <v>45571</v>
      </c>
      <c r="K26" s="88">
        <f t="shared" si="6"/>
        <v>45572</v>
      </c>
      <c r="L26" s="88">
        <f t="shared" si="6"/>
        <v>45573</v>
      </c>
      <c r="M26" s="88">
        <f t="shared" si="6"/>
        <v>45574</v>
      </c>
      <c r="N26" s="88">
        <f t="shared" si="6"/>
        <v>45575</v>
      </c>
      <c r="O26" s="88">
        <f t="shared" si="6"/>
        <v>45576</v>
      </c>
      <c r="P26" s="88">
        <f t="shared" si="6"/>
        <v>45577</v>
      </c>
      <c r="Q26" s="88">
        <f t="shared" si="6"/>
        <v>45578</v>
      </c>
      <c r="R26" s="88">
        <f t="shared" si="6"/>
        <v>45579</v>
      </c>
      <c r="S26" s="88">
        <f t="shared" si="6"/>
        <v>45580</v>
      </c>
      <c r="T26" s="88">
        <f t="shared" si="6"/>
        <v>45581</v>
      </c>
      <c r="U26" s="88">
        <f t="shared" si="6"/>
        <v>45582</v>
      </c>
      <c r="V26" s="88">
        <f t="shared" si="6"/>
        <v>45583</v>
      </c>
      <c r="W26" s="88">
        <f t="shared" si="6"/>
        <v>45584</v>
      </c>
      <c r="X26" s="88">
        <f t="shared" si="6"/>
        <v>45585</v>
      </c>
      <c r="Y26" s="88">
        <f t="shared" si="6"/>
        <v>45586</v>
      </c>
      <c r="Z26" s="88">
        <f t="shared" si="6"/>
        <v>45587</v>
      </c>
      <c r="AA26" s="88">
        <f t="shared" si="6"/>
        <v>45588</v>
      </c>
      <c r="AB26" s="88">
        <f t="shared" si="6"/>
        <v>45589</v>
      </c>
      <c r="AC26" s="88">
        <f t="shared" si="6"/>
        <v>45590</v>
      </c>
      <c r="AD26" s="88">
        <f t="shared" si="6"/>
        <v>45591</v>
      </c>
      <c r="AE26" s="88">
        <f t="shared" si="6"/>
        <v>45592</v>
      </c>
      <c r="AF26" s="88">
        <f t="shared" si="6"/>
        <v>45593</v>
      </c>
      <c r="AG26" s="88">
        <f t="shared" si="6"/>
        <v>45594</v>
      </c>
      <c r="AH26" s="88">
        <f t="shared" si="6"/>
        <v>45595</v>
      </c>
      <c r="AI26" s="89">
        <f t="shared" si="6"/>
        <v>45596</v>
      </c>
      <c r="AJ26" s="246"/>
      <c r="AK26" s="247"/>
      <c r="AL26" s="246"/>
      <c r="AM26" s="247"/>
      <c r="AN26" s="246"/>
      <c r="AO26" s="247"/>
      <c r="AQ26" s="402" t="s">
        <v>49</v>
      </c>
      <c r="AR26" s="402"/>
      <c r="AS26" s="402"/>
      <c r="AT26" s="402"/>
      <c r="AU26" s="402"/>
      <c r="AV26" s="402"/>
      <c r="AZ26" s="182"/>
      <c r="BA26" s="5"/>
      <c r="BB26" s="18"/>
      <c r="BC26" s="183"/>
      <c r="BD26" s="183"/>
      <c r="BE26" s="183"/>
      <c r="BF26" s="183"/>
      <c r="BG26" s="183"/>
      <c r="BH26" s="183"/>
      <c r="BI26" s="183"/>
      <c r="BJ26" s="184"/>
      <c r="BL26" s="219"/>
      <c r="BM26" s="219"/>
      <c r="BN26" s="219"/>
      <c r="BO26" s="219"/>
      <c r="BP26" s="219"/>
    </row>
    <row r="27" spans="2:68" s="16" customFormat="1" ht="18" customHeight="1" x14ac:dyDescent="0.15">
      <c r="B27" s="278" t="s">
        <v>8</v>
      </c>
      <c r="C27" s="279"/>
      <c r="D27" s="280"/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300"/>
      <c r="AJ27" s="362">
        <f>COUNTIF(E27:AI27,"&gt;0")</f>
        <v>0</v>
      </c>
      <c r="AK27" s="363"/>
      <c r="AL27" s="362">
        <f>SUM(E27:AI27)</f>
        <v>0</v>
      </c>
      <c r="AM27" s="363"/>
      <c r="AN27" s="362">
        <f>COUNTA(E27:AI27)</f>
        <v>0</v>
      </c>
      <c r="AO27" s="363"/>
      <c r="AQ27" s="402"/>
      <c r="AR27" s="402"/>
      <c r="AS27" s="402"/>
      <c r="AT27" s="402"/>
      <c r="AU27" s="402"/>
      <c r="AV27" s="402"/>
      <c r="AZ27" s="182"/>
      <c r="BA27" s="5"/>
      <c r="BB27" s="18"/>
      <c r="BC27" s="183"/>
      <c r="BD27" s="183"/>
      <c r="BE27" s="183"/>
      <c r="BF27" s="183"/>
      <c r="BG27" s="183"/>
      <c r="BH27" s="183"/>
      <c r="BI27" s="183"/>
      <c r="BJ27" s="184"/>
      <c r="BL27" s="219"/>
      <c r="BM27" s="219"/>
      <c r="BN27" s="219"/>
      <c r="BO27" s="219"/>
      <c r="BP27" s="219"/>
    </row>
    <row r="28" spans="2:68" s="16" customFormat="1" ht="9.9499999999999993" customHeight="1" x14ac:dyDescent="0.15">
      <c r="B28" s="72"/>
      <c r="C28" s="73"/>
      <c r="D28" s="71"/>
      <c r="E28" s="87">
        <f>AI26+1</f>
        <v>45597</v>
      </c>
      <c r="F28" s="88">
        <f>E28+1</f>
        <v>45598</v>
      </c>
      <c r="G28" s="88">
        <f t="shared" ref="G28:AH28" si="7">F28+1</f>
        <v>45599</v>
      </c>
      <c r="H28" s="88">
        <f t="shared" si="7"/>
        <v>45600</v>
      </c>
      <c r="I28" s="88">
        <f t="shared" si="7"/>
        <v>45601</v>
      </c>
      <c r="J28" s="88">
        <f t="shared" si="7"/>
        <v>45602</v>
      </c>
      <c r="K28" s="88">
        <f t="shared" si="7"/>
        <v>45603</v>
      </c>
      <c r="L28" s="88">
        <f t="shared" si="7"/>
        <v>45604</v>
      </c>
      <c r="M28" s="88">
        <f t="shared" si="7"/>
        <v>45605</v>
      </c>
      <c r="N28" s="88">
        <f t="shared" si="7"/>
        <v>45606</v>
      </c>
      <c r="O28" s="88">
        <f t="shared" si="7"/>
        <v>45607</v>
      </c>
      <c r="P28" s="88">
        <f t="shared" si="7"/>
        <v>45608</v>
      </c>
      <c r="Q28" s="88">
        <f t="shared" si="7"/>
        <v>45609</v>
      </c>
      <c r="R28" s="88">
        <f t="shared" si="7"/>
        <v>45610</v>
      </c>
      <c r="S28" s="88">
        <f t="shared" si="7"/>
        <v>45611</v>
      </c>
      <c r="T28" s="88">
        <f t="shared" si="7"/>
        <v>45612</v>
      </c>
      <c r="U28" s="88">
        <f t="shared" si="7"/>
        <v>45613</v>
      </c>
      <c r="V28" s="88">
        <f t="shared" si="7"/>
        <v>45614</v>
      </c>
      <c r="W28" s="88">
        <f t="shared" si="7"/>
        <v>45615</v>
      </c>
      <c r="X28" s="88">
        <f t="shared" si="7"/>
        <v>45616</v>
      </c>
      <c r="Y28" s="88">
        <f t="shared" si="7"/>
        <v>45617</v>
      </c>
      <c r="Z28" s="88">
        <f t="shared" si="7"/>
        <v>45618</v>
      </c>
      <c r="AA28" s="88">
        <f t="shared" si="7"/>
        <v>45619</v>
      </c>
      <c r="AB28" s="88">
        <f t="shared" si="7"/>
        <v>45620</v>
      </c>
      <c r="AC28" s="88">
        <f t="shared" si="7"/>
        <v>45621</v>
      </c>
      <c r="AD28" s="88">
        <f t="shared" si="7"/>
        <v>45622</v>
      </c>
      <c r="AE28" s="88">
        <f t="shared" si="7"/>
        <v>45623</v>
      </c>
      <c r="AF28" s="88">
        <f t="shared" si="7"/>
        <v>45624</v>
      </c>
      <c r="AG28" s="88">
        <f t="shared" si="7"/>
        <v>45625</v>
      </c>
      <c r="AH28" s="88">
        <f t="shared" si="7"/>
        <v>45626</v>
      </c>
      <c r="AI28" s="301"/>
      <c r="AJ28" s="246"/>
      <c r="AK28" s="247"/>
      <c r="AL28" s="246"/>
      <c r="AM28" s="247"/>
      <c r="AN28" s="246"/>
      <c r="AO28" s="247"/>
      <c r="AQ28" s="402"/>
      <c r="AR28" s="402"/>
      <c r="AS28" s="402"/>
      <c r="AT28" s="402"/>
      <c r="AU28" s="402"/>
      <c r="AV28" s="402"/>
      <c r="AZ28" s="182"/>
      <c r="BA28" s="5"/>
      <c r="BB28" s="5"/>
      <c r="BC28" s="183"/>
      <c r="BD28" s="183"/>
      <c r="BE28" s="183"/>
      <c r="BF28" s="183"/>
      <c r="BG28" s="183"/>
      <c r="BH28" s="183"/>
      <c r="BI28" s="183"/>
      <c r="BJ28" s="184"/>
      <c r="BL28" s="219"/>
      <c r="BM28" s="219"/>
      <c r="BN28" s="219"/>
      <c r="BO28" s="219"/>
      <c r="BP28" s="219"/>
    </row>
    <row r="29" spans="2:68" s="16" customFormat="1" ht="18" customHeight="1" x14ac:dyDescent="0.15">
      <c r="B29" s="278" t="s">
        <v>9</v>
      </c>
      <c r="C29" s="279"/>
      <c r="D29" s="280"/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92"/>
      <c r="AH29" s="92"/>
      <c r="AI29" s="93"/>
      <c r="AJ29" s="362">
        <f>COUNTIF(E29:AI29,"&gt;0")</f>
        <v>0</v>
      </c>
      <c r="AK29" s="363"/>
      <c r="AL29" s="362">
        <f>SUM(E29:AI29)</f>
        <v>0</v>
      </c>
      <c r="AM29" s="363"/>
      <c r="AN29" s="362">
        <f>COUNTA(E29:AI29)</f>
        <v>0</v>
      </c>
      <c r="AO29" s="363"/>
      <c r="AQ29" s="402"/>
      <c r="AR29" s="402"/>
      <c r="AS29" s="402"/>
      <c r="AT29" s="402"/>
      <c r="AU29" s="402"/>
      <c r="AV29" s="402"/>
      <c r="AZ29" s="182"/>
      <c r="BA29" s="204" t="s">
        <v>80</v>
      </c>
      <c r="BB29" s="5"/>
      <c r="BC29" s="5"/>
      <c r="BD29" s="5"/>
      <c r="BE29" s="5"/>
      <c r="BF29" s="5"/>
      <c r="BG29" s="5"/>
      <c r="BH29" s="5"/>
      <c r="BI29" s="5"/>
      <c r="BJ29" s="181"/>
    </row>
    <row r="30" spans="2:68" s="16" customFormat="1" ht="9.9499999999999993" customHeight="1" x14ac:dyDescent="0.15">
      <c r="B30" s="72"/>
      <c r="C30" s="73"/>
      <c r="D30" s="71"/>
      <c r="E30" s="87">
        <f>AH28+1</f>
        <v>45627</v>
      </c>
      <c r="F30" s="88">
        <f>E30+1</f>
        <v>45628</v>
      </c>
      <c r="G30" s="88">
        <f t="shared" ref="G30:AI30" si="8">F30+1</f>
        <v>45629</v>
      </c>
      <c r="H30" s="88">
        <f t="shared" si="8"/>
        <v>45630</v>
      </c>
      <c r="I30" s="88">
        <f t="shared" si="8"/>
        <v>45631</v>
      </c>
      <c r="J30" s="88">
        <f t="shared" si="8"/>
        <v>45632</v>
      </c>
      <c r="K30" s="88">
        <f t="shared" si="8"/>
        <v>45633</v>
      </c>
      <c r="L30" s="88">
        <f t="shared" si="8"/>
        <v>45634</v>
      </c>
      <c r="M30" s="88">
        <f t="shared" si="8"/>
        <v>45635</v>
      </c>
      <c r="N30" s="88">
        <f t="shared" si="8"/>
        <v>45636</v>
      </c>
      <c r="O30" s="88">
        <f t="shared" si="8"/>
        <v>45637</v>
      </c>
      <c r="P30" s="88">
        <f t="shared" si="8"/>
        <v>45638</v>
      </c>
      <c r="Q30" s="88">
        <f t="shared" si="8"/>
        <v>45639</v>
      </c>
      <c r="R30" s="88">
        <f t="shared" si="8"/>
        <v>45640</v>
      </c>
      <c r="S30" s="88">
        <f t="shared" si="8"/>
        <v>45641</v>
      </c>
      <c r="T30" s="88">
        <f t="shared" si="8"/>
        <v>45642</v>
      </c>
      <c r="U30" s="88">
        <f t="shared" si="8"/>
        <v>45643</v>
      </c>
      <c r="V30" s="88">
        <f t="shared" si="8"/>
        <v>45644</v>
      </c>
      <c r="W30" s="88">
        <f t="shared" si="8"/>
        <v>45645</v>
      </c>
      <c r="X30" s="88">
        <f t="shared" si="8"/>
        <v>45646</v>
      </c>
      <c r="Y30" s="88">
        <f t="shared" si="8"/>
        <v>45647</v>
      </c>
      <c r="Z30" s="88">
        <f t="shared" si="8"/>
        <v>45648</v>
      </c>
      <c r="AA30" s="88">
        <f t="shared" si="8"/>
        <v>45649</v>
      </c>
      <c r="AB30" s="88">
        <f t="shared" si="8"/>
        <v>45650</v>
      </c>
      <c r="AC30" s="88">
        <f t="shared" si="8"/>
        <v>45651</v>
      </c>
      <c r="AD30" s="88">
        <f t="shared" si="8"/>
        <v>45652</v>
      </c>
      <c r="AE30" s="88">
        <f t="shared" si="8"/>
        <v>45653</v>
      </c>
      <c r="AF30" s="88">
        <f t="shared" si="8"/>
        <v>45654</v>
      </c>
      <c r="AG30" s="88">
        <f t="shared" si="8"/>
        <v>45655</v>
      </c>
      <c r="AH30" s="88">
        <f t="shared" si="8"/>
        <v>45656</v>
      </c>
      <c r="AI30" s="89">
        <f t="shared" si="8"/>
        <v>45657</v>
      </c>
      <c r="AJ30" s="246"/>
      <c r="AK30" s="247"/>
      <c r="AL30" s="246"/>
      <c r="AM30" s="247"/>
      <c r="AN30" s="246"/>
      <c r="AO30" s="247"/>
      <c r="AQ30" s="402"/>
      <c r="AR30" s="402"/>
      <c r="AS30" s="402"/>
      <c r="AT30" s="402"/>
      <c r="AU30" s="402"/>
      <c r="AV30" s="402"/>
      <c r="AZ30" s="182"/>
      <c r="BA30" s="5"/>
      <c r="BB30" s="5"/>
      <c r="BC30" s="5"/>
      <c r="BD30" s="5"/>
      <c r="BE30" s="5"/>
      <c r="BF30" s="5"/>
      <c r="BG30" s="5"/>
      <c r="BH30" s="5"/>
      <c r="BI30" s="5"/>
      <c r="BJ30" s="181"/>
    </row>
    <row r="31" spans="2:68" s="16" customFormat="1" ht="18" customHeight="1" x14ac:dyDescent="0.15">
      <c r="B31" s="278" t="s">
        <v>10</v>
      </c>
      <c r="C31" s="279"/>
      <c r="D31" s="280"/>
      <c r="E31" s="94"/>
      <c r="F31" s="92"/>
      <c r="G31" s="92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5"/>
      <c r="AJ31" s="362">
        <f>COUNTIF(E31:AI31,"&gt;0")</f>
        <v>0</v>
      </c>
      <c r="AK31" s="363"/>
      <c r="AL31" s="362">
        <f>SUM(E31:AI31)</f>
        <v>0</v>
      </c>
      <c r="AM31" s="363"/>
      <c r="AN31" s="362">
        <f>COUNTA(E31:AI31)</f>
        <v>0</v>
      </c>
      <c r="AO31" s="363"/>
      <c r="AQ31" s="233"/>
      <c r="AR31" s="233"/>
      <c r="AS31" s="232"/>
      <c r="AT31" s="232"/>
      <c r="AU31" s="232"/>
      <c r="AV31" s="232"/>
      <c r="AZ31" s="182"/>
      <c r="BA31" s="255" t="s">
        <v>105</v>
      </c>
      <c r="BB31" s="255"/>
      <c r="BC31" s="255"/>
      <c r="BD31" s="255"/>
      <c r="BE31" s="255"/>
      <c r="BF31" s="255"/>
      <c r="BG31" s="255"/>
      <c r="BH31" s="255"/>
      <c r="BI31" s="255"/>
      <c r="BJ31" s="256"/>
    </row>
    <row r="32" spans="2:68" s="16" customFormat="1" ht="9.9499999999999993" customHeight="1" x14ac:dyDescent="0.15">
      <c r="B32" s="72"/>
      <c r="C32" s="73"/>
      <c r="D32" s="71"/>
      <c r="E32" s="87">
        <f>AI30+1</f>
        <v>45658</v>
      </c>
      <c r="F32" s="88">
        <f>E32+1</f>
        <v>45659</v>
      </c>
      <c r="G32" s="88">
        <f t="shared" ref="G32:AI32" si="9">F32+1</f>
        <v>45660</v>
      </c>
      <c r="H32" s="88">
        <f t="shared" si="9"/>
        <v>45661</v>
      </c>
      <c r="I32" s="88">
        <f t="shared" si="9"/>
        <v>45662</v>
      </c>
      <c r="J32" s="88">
        <f t="shared" si="9"/>
        <v>45663</v>
      </c>
      <c r="K32" s="88">
        <f t="shared" si="9"/>
        <v>45664</v>
      </c>
      <c r="L32" s="88">
        <f t="shared" si="9"/>
        <v>45665</v>
      </c>
      <c r="M32" s="88">
        <f t="shared" si="9"/>
        <v>45666</v>
      </c>
      <c r="N32" s="88">
        <f t="shared" si="9"/>
        <v>45667</v>
      </c>
      <c r="O32" s="88">
        <f t="shared" si="9"/>
        <v>45668</v>
      </c>
      <c r="P32" s="88">
        <f t="shared" si="9"/>
        <v>45669</v>
      </c>
      <c r="Q32" s="88">
        <f t="shared" si="9"/>
        <v>45670</v>
      </c>
      <c r="R32" s="88">
        <f t="shared" si="9"/>
        <v>45671</v>
      </c>
      <c r="S32" s="88">
        <f t="shared" si="9"/>
        <v>45672</v>
      </c>
      <c r="T32" s="88">
        <f t="shared" si="9"/>
        <v>45673</v>
      </c>
      <c r="U32" s="88">
        <f t="shared" si="9"/>
        <v>45674</v>
      </c>
      <c r="V32" s="88">
        <f t="shared" si="9"/>
        <v>45675</v>
      </c>
      <c r="W32" s="88">
        <f t="shared" si="9"/>
        <v>45676</v>
      </c>
      <c r="X32" s="88">
        <f t="shared" si="9"/>
        <v>45677</v>
      </c>
      <c r="Y32" s="88">
        <f t="shared" si="9"/>
        <v>45678</v>
      </c>
      <c r="Z32" s="88">
        <f t="shared" si="9"/>
        <v>45679</v>
      </c>
      <c r="AA32" s="88">
        <f t="shared" si="9"/>
        <v>45680</v>
      </c>
      <c r="AB32" s="88">
        <f t="shared" si="9"/>
        <v>45681</v>
      </c>
      <c r="AC32" s="88">
        <f t="shared" si="9"/>
        <v>45682</v>
      </c>
      <c r="AD32" s="88">
        <f t="shared" si="9"/>
        <v>45683</v>
      </c>
      <c r="AE32" s="88">
        <f t="shared" si="9"/>
        <v>45684</v>
      </c>
      <c r="AF32" s="88">
        <f t="shared" si="9"/>
        <v>45685</v>
      </c>
      <c r="AG32" s="88">
        <f t="shared" si="9"/>
        <v>45686</v>
      </c>
      <c r="AH32" s="88">
        <f t="shared" si="9"/>
        <v>45687</v>
      </c>
      <c r="AI32" s="89">
        <f t="shared" si="9"/>
        <v>45688</v>
      </c>
      <c r="AJ32" s="246"/>
      <c r="AK32" s="247"/>
      <c r="AL32" s="246"/>
      <c r="AM32" s="247"/>
      <c r="AN32" s="246"/>
      <c r="AO32" s="247"/>
      <c r="AQ32" s="34"/>
      <c r="AR32" s="34"/>
      <c r="AS32" s="34"/>
      <c r="AT32" s="34"/>
      <c r="AU32" s="34"/>
      <c r="AV32" s="34"/>
      <c r="AZ32" s="182"/>
      <c r="BA32" s="255"/>
      <c r="BB32" s="255"/>
      <c r="BC32" s="255"/>
      <c r="BD32" s="255"/>
      <c r="BE32" s="255"/>
      <c r="BF32" s="255"/>
      <c r="BG32" s="255"/>
      <c r="BH32" s="255"/>
      <c r="BI32" s="255"/>
      <c r="BJ32" s="256"/>
    </row>
    <row r="33" spans="2:63" s="16" customFormat="1" ht="18" customHeight="1" x14ac:dyDescent="0.15">
      <c r="B33" s="278" t="s">
        <v>11</v>
      </c>
      <c r="C33" s="279"/>
      <c r="D33" s="280"/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98"/>
      <c r="AH33" s="298"/>
      <c r="AI33" s="300"/>
      <c r="AJ33" s="362">
        <f>COUNTIF(E33:AI33,"&gt;0")</f>
        <v>0</v>
      </c>
      <c r="AK33" s="363"/>
      <c r="AL33" s="362">
        <f>SUM(E33:AI33)</f>
        <v>0</v>
      </c>
      <c r="AM33" s="363"/>
      <c r="AN33" s="362">
        <f>COUNTA(E33:AI33)</f>
        <v>0</v>
      </c>
      <c r="AO33" s="363"/>
      <c r="AQ33" s="34"/>
      <c r="AR33" s="34"/>
      <c r="AS33" s="34"/>
      <c r="AT33" s="34"/>
      <c r="AU33" s="34"/>
      <c r="AV33" s="34"/>
      <c r="AZ33" s="182"/>
      <c r="BA33" s="255"/>
      <c r="BB33" s="255"/>
      <c r="BC33" s="255"/>
      <c r="BD33" s="255"/>
      <c r="BE33" s="255"/>
      <c r="BF33" s="255"/>
      <c r="BG33" s="255"/>
      <c r="BH33" s="255"/>
      <c r="BI33" s="255"/>
      <c r="BJ33" s="256"/>
    </row>
    <row r="34" spans="2:63" s="16" customFormat="1" ht="9.9499999999999993" customHeight="1" x14ac:dyDescent="0.15">
      <c r="B34" s="72"/>
      <c r="C34" s="73"/>
      <c r="D34" s="71"/>
      <c r="E34" s="87">
        <f>AI32+1</f>
        <v>45689</v>
      </c>
      <c r="F34" s="88">
        <f>E34+1</f>
        <v>45690</v>
      </c>
      <c r="G34" s="88">
        <f t="shared" ref="G34:AF34" si="10">F34+1</f>
        <v>45691</v>
      </c>
      <c r="H34" s="88">
        <f t="shared" si="10"/>
        <v>45692</v>
      </c>
      <c r="I34" s="88">
        <f t="shared" si="10"/>
        <v>45693</v>
      </c>
      <c r="J34" s="88">
        <f t="shared" si="10"/>
        <v>45694</v>
      </c>
      <c r="K34" s="88">
        <f t="shared" si="10"/>
        <v>45695</v>
      </c>
      <c r="L34" s="88">
        <f t="shared" si="10"/>
        <v>45696</v>
      </c>
      <c r="M34" s="88">
        <f t="shared" si="10"/>
        <v>45697</v>
      </c>
      <c r="N34" s="88">
        <f t="shared" si="10"/>
        <v>45698</v>
      </c>
      <c r="O34" s="88">
        <f t="shared" si="10"/>
        <v>45699</v>
      </c>
      <c r="P34" s="88">
        <f t="shared" si="10"/>
        <v>45700</v>
      </c>
      <c r="Q34" s="88">
        <f t="shared" si="10"/>
        <v>45701</v>
      </c>
      <c r="R34" s="88">
        <f t="shared" si="10"/>
        <v>45702</v>
      </c>
      <c r="S34" s="88">
        <f t="shared" si="10"/>
        <v>45703</v>
      </c>
      <c r="T34" s="88">
        <f t="shared" si="10"/>
        <v>45704</v>
      </c>
      <c r="U34" s="88">
        <f t="shared" si="10"/>
        <v>45705</v>
      </c>
      <c r="V34" s="88">
        <f t="shared" si="10"/>
        <v>45706</v>
      </c>
      <c r="W34" s="88">
        <f t="shared" si="10"/>
        <v>45707</v>
      </c>
      <c r="X34" s="88">
        <f t="shared" si="10"/>
        <v>45708</v>
      </c>
      <c r="Y34" s="88">
        <f t="shared" si="10"/>
        <v>45709</v>
      </c>
      <c r="Z34" s="88">
        <f t="shared" si="10"/>
        <v>45710</v>
      </c>
      <c r="AA34" s="88">
        <f t="shared" si="10"/>
        <v>45711</v>
      </c>
      <c r="AB34" s="88">
        <f t="shared" si="10"/>
        <v>45712</v>
      </c>
      <c r="AC34" s="88">
        <f t="shared" si="10"/>
        <v>45713</v>
      </c>
      <c r="AD34" s="88">
        <f t="shared" si="10"/>
        <v>45714</v>
      </c>
      <c r="AE34" s="88">
        <f t="shared" si="10"/>
        <v>45715</v>
      </c>
      <c r="AF34" s="88">
        <f t="shared" si="10"/>
        <v>45716</v>
      </c>
      <c r="AG34" s="299"/>
      <c r="AH34" s="299"/>
      <c r="AI34" s="301"/>
      <c r="AJ34" s="246"/>
      <c r="AK34" s="247"/>
      <c r="AL34" s="246"/>
      <c r="AM34" s="247"/>
      <c r="AN34" s="246"/>
      <c r="AO34" s="247"/>
      <c r="AQ34" s="34"/>
      <c r="AR34" s="34"/>
      <c r="AS34" s="34"/>
      <c r="AT34" s="34"/>
      <c r="AU34" s="34"/>
      <c r="AV34" s="34"/>
      <c r="AZ34" s="182"/>
      <c r="BA34" s="238"/>
      <c r="BB34" s="238"/>
      <c r="BC34" s="238"/>
      <c r="BD34" s="238"/>
      <c r="BE34" s="238"/>
      <c r="BF34" s="238"/>
      <c r="BG34" s="238"/>
      <c r="BH34" s="238"/>
      <c r="BI34" s="238"/>
      <c r="BJ34" s="239"/>
    </row>
    <row r="35" spans="2:63" s="16" customFormat="1" ht="18" customHeight="1" x14ac:dyDescent="0.15">
      <c r="B35" s="278" t="s">
        <v>12</v>
      </c>
      <c r="C35" s="279"/>
      <c r="D35" s="280"/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5"/>
      <c r="AJ35" s="362">
        <f>COUNTIF(E35:AI35,"&gt;0")</f>
        <v>0</v>
      </c>
      <c r="AK35" s="363"/>
      <c r="AL35" s="362">
        <f>SUM(E35:AI35)</f>
        <v>0</v>
      </c>
      <c r="AM35" s="363"/>
      <c r="AN35" s="362">
        <f>COUNTA(E35:AI35)</f>
        <v>0</v>
      </c>
      <c r="AO35" s="363"/>
      <c r="AQ35" s="5"/>
      <c r="AR35" s="5"/>
      <c r="AS35" s="232"/>
      <c r="AT35" s="232"/>
      <c r="AU35" s="232"/>
      <c r="AV35" s="232"/>
      <c r="AW35" s="1"/>
      <c r="AX35" s="1"/>
      <c r="AZ35" s="203"/>
      <c r="BA35" s="238"/>
      <c r="BB35" s="238"/>
      <c r="BC35" s="238"/>
      <c r="BD35" s="238"/>
      <c r="BE35" s="238"/>
      <c r="BF35" s="238"/>
      <c r="BG35" s="238"/>
      <c r="BH35" s="238"/>
      <c r="BI35" s="238"/>
      <c r="BJ35" s="239"/>
    </row>
    <row r="36" spans="2:63" s="16" customFormat="1" ht="9.9499999999999993" customHeight="1" thickBot="1" x14ac:dyDescent="0.2">
      <c r="B36" s="72"/>
      <c r="C36" s="73"/>
      <c r="D36" s="71"/>
      <c r="E36" s="87">
        <f>AF34+1</f>
        <v>45717</v>
      </c>
      <c r="F36" s="88">
        <f>E36+1</f>
        <v>45718</v>
      </c>
      <c r="G36" s="88">
        <f t="shared" ref="G36:AI36" si="11">F36+1</f>
        <v>45719</v>
      </c>
      <c r="H36" s="88">
        <f t="shared" si="11"/>
        <v>45720</v>
      </c>
      <c r="I36" s="88">
        <f t="shared" si="11"/>
        <v>45721</v>
      </c>
      <c r="J36" s="88">
        <f t="shared" si="11"/>
        <v>45722</v>
      </c>
      <c r="K36" s="88">
        <f t="shared" si="11"/>
        <v>45723</v>
      </c>
      <c r="L36" s="88">
        <f t="shared" si="11"/>
        <v>45724</v>
      </c>
      <c r="M36" s="88">
        <f t="shared" si="11"/>
        <v>45725</v>
      </c>
      <c r="N36" s="88">
        <f t="shared" si="11"/>
        <v>45726</v>
      </c>
      <c r="O36" s="88">
        <f t="shared" si="11"/>
        <v>45727</v>
      </c>
      <c r="P36" s="88">
        <f t="shared" si="11"/>
        <v>45728</v>
      </c>
      <c r="Q36" s="88">
        <f t="shared" si="11"/>
        <v>45729</v>
      </c>
      <c r="R36" s="88">
        <f t="shared" si="11"/>
        <v>45730</v>
      </c>
      <c r="S36" s="88">
        <f t="shared" si="11"/>
        <v>45731</v>
      </c>
      <c r="T36" s="88">
        <f t="shared" si="11"/>
        <v>45732</v>
      </c>
      <c r="U36" s="88">
        <f t="shared" si="11"/>
        <v>45733</v>
      </c>
      <c r="V36" s="88">
        <f t="shared" si="11"/>
        <v>45734</v>
      </c>
      <c r="W36" s="88">
        <f t="shared" si="11"/>
        <v>45735</v>
      </c>
      <c r="X36" s="88">
        <f t="shared" si="11"/>
        <v>45736</v>
      </c>
      <c r="Y36" s="88">
        <f t="shared" si="11"/>
        <v>45737</v>
      </c>
      <c r="Z36" s="88">
        <f t="shared" si="11"/>
        <v>45738</v>
      </c>
      <c r="AA36" s="88">
        <f t="shared" si="11"/>
        <v>45739</v>
      </c>
      <c r="AB36" s="88">
        <f t="shared" si="11"/>
        <v>45740</v>
      </c>
      <c r="AC36" s="88">
        <f t="shared" si="11"/>
        <v>45741</v>
      </c>
      <c r="AD36" s="88">
        <f t="shared" si="11"/>
        <v>45742</v>
      </c>
      <c r="AE36" s="82">
        <f t="shared" si="11"/>
        <v>45743</v>
      </c>
      <c r="AF36" s="110">
        <f t="shared" si="11"/>
        <v>45744</v>
      </c>
      <c r="AG36" s="110">
        <f t="shared" si="11"/>
        <v>45745</v>
      </c>
      <c r="AH36" s="110">
        <f t="shared" si="11"/>
        <v>45746</v>
      </c>
      <c r="AI36" s="111">
        <f t="shared" si="11"/>
        <v>45747</v>
      </c>
      <c r="AJ36" s="246"/>
      <c r="AK36" s="247"/>
      <c r="AL36" s="246"/>
      <c r="AM36" s="247"/>
      <c r="AN36" s="246"/>
      <c r="AO36" s="247"/>
      <c r="AW36" s="1"/>
      <c r="AX36" s="1"/>
      <c r="AY36" s="1"/>
      <c r="AZ36" s="182"/>
      <c r="BA36" s="238"/>
      <c r="BB36" s="238"/>
      <c r="BC36" s="238"/>
      <c r="BD36" s="238"/>
      <c r="BE36" s="238"/>
      <c r="BF36" s="238"/>
      <c r="BG36" s="238"/>
      <c r="BH36" s="238"/>
      <c r="BI36" s="238"/>
      <c r="BJ36" s="239"/>
    </row>
    <row r="37" spans="2:63" ht="27" customHeight="1" thickTop="1" thickBot="1" x14ac:dyDescent="0.2">
      <c r="B37" s="283" t="s">
        <v>98</v>
      </c>
      <c r="C37" s="283"/>
      <c r="D37" s="283"/>
      <c r="E37" s="284"/>
      <c r="F37" s="284"/>
      <c r="G37" s="284"/>
      <c r="H37" s="284"/>
      <c r="I37" s="284"/>
      <c r="J37" s="284"/>
      <c r="K37" s="284"/>
      <c r="L37" s="284"/>
      <c r="M37" s="285"/>
      <c r="N37" s="286" t="str">
        <f>IF(G8="","未入力あり",IF(G10="","未入力あり",IF(CI4="TRUE",VLOOKUP(G10,テーブル1[],2,FALSE),0)))</f>
        <v>未入力あり</v>
      </c>
      <c r="O37" s="287"/>
      <c r="P37" s="288"/>
      <c r="Q37" s="10" t="s">
        <v>13</v>
      </c>
      <c r="R37" s="11"/>
      <c r="AF37" s="366" t="s">
        <v>41</v>
      </c>
      <c r="AG37" s="367"/>
      <c r="AH37" s="367"/>
      <c r="AI37" s="295"/>
      <c r="AJ37" s="368">
        <f>SUM(AJ13:AK23)</f>
        <v>0</v>
      </c>
      <c r="AK37" s="369"/>
      <c r="AL37" s="368">
        <f>SUM(AL13:AM23)</f>
        <v>0</v>
      </c>
      <c r="AM37" s="369"/>
      <c r="AN37" s="368">
        <f>SUM(AN13:AO23)</f>
        <v>0</v>
      </c>
      <c r="AO37" s="369"/>
      <c r="AW37" s="16"/>
      <c r="AX37" s="16"/>
      <c r="AZ37" s="182"/>
      <c r="BA37" s="204" t="s">
        <v>79</v>
      </c>
      <c r="BB37" s="117"/>
      <c r="BC37" s="117"/>
      <c r="BD37" s="117"/>
      <c r="BE37" s="117"/>
      <c r="BF37" s="183"/>
      <c r="BG37" s="183"/>
      <c r="BH37" s="183"/>
      <c r="BI37" s="183"/>
      <c r="BJ37" s="184"/>
    </row>
    <row r="38" spans="2:63" ht="27" customHeight="1" thickTop="1" thickBot="1" x14ac:dyDescent="0.2">
      <c r="B38" s="63"/>
      <c r="C38" s="63"/>
      <c r="D38" s="63"/>
      <c r="E38" s="27"/>
      <c r="F38" s="34"/>
      <c r="G38" s="34"/>
      <c r="H38" s="27"/>
      <c r="I38" s="34"/>
      <c r="J38" s="34"/>
      <c r="K38" s="34"/>
      <c r="L38" s="34"/>
      <c r="M38" s="27"/>
      <c r="N38" s="112"/>
      <c r="O38" s="25"/>
      <c r="P38" s="113"/>
      <c r="Q38" s="114"/>
      <c r="R38" s="114"/>
      <c r="S38" s="114"/>
      <c r="T38" s="25"/>
      <c r="U38" s="44"/>
      <c r="V38" s="65"/>
      <c r="W38" s="63"/>
      <c r="X38" s="63"/>
      <c r="Y38" s="63"/>
      <c r="Z38" s="27"/>
      <c r="AA38" s="27"/>
      <c r="AB38" s="25"/>
      <c r="AC38" s="27"/>
      <c r="AD38" s="27"/>
      <c r="AE38" s="27"/>
      <c r="AF38" s="366" t="s">
        <v>47</v>
      </c>
      <c r="AG38" s="367"/>
      <c r="AH38" s="367"/>
      <c r="AI38" s="295"/>
      <c r="AJ38" s="368">
        <f>SUM(AJ25:AK35)</f>
        <v>0</v>
      </c>
      <c r="AK38" s="369"/>
      <c r="AL38" s="368">
        <f t="shared" ref="AL38" si="12">SUM(AL25:AM35)</f>
        <v>0</v>
      </c>
      <c r="AM38" s="369"/>
      <c r="AN38" s="368">
        <f t="shared" ref="AN38" si="13">SUM(AN25:AO35)</f>
        <v>0</v>
      </c>
      <c r="AO38" s="369"/>
      <c r="AY38" s="16"/>
      <c r="AZ38" s="203"/>
      <c r="BA38" s="220" t="s">
        <v>107</v>
      </c>
      <c r="BB38" s="117"/>
      <c r="BC38" s="117"/>
      <c r="BD38" s="117"/>
      <c r="BE38" s="117"/>
      <c r="BF38" s="183"/>
      <c r="BG38" s="183"/>
      <c r="BH38" s="117"/>
      <c r="BI38" s="117"/>
      <c r="BJ38" s="202"/>
    </row>
    <row r="39" spans="2:63" ht="27" customHeight="1" thickBot="1" x14ac:dyDescent="0.2">
      <c r="B39" s="124"/>
      <c r="C39" s="124"/>
      <c r="D39" s="124"/>
      <c r="E39" s="27"/>
      <c r="F39" s="34"/>
      <c r="G39" s="34"/>
      <c r="H39" s="27"/>
      <c r="I39" s="34"/>
      <c r="J39" s="34"/>
      <c r="K39" s="34"/>
      <c r="L39" s="34"/>
      <c r="M39" s="27"/>
      <c r="N39" s="112"/>
      <c r="O39" s="25"/>
      <c r="P39" s="113"/>
      <c r="Q39" s="114"/>
      <c r="R39" s="114"/>
      <c r="S39" s="114"/>
      <c r="T39" s="25"/>
      <c r="U39" s="44"/>
      <c r="V39" s="65"/>
      <c r="W39" s="124"/>
      <c r="X39" s="124"/>
      <c r="Y39" s="124"/>
      <c r="Z39" s="27"/>
      <c r="AA39" s="27"/>
      <c r="AB39" s="25"/>
      <c r="AC39" s="27"/>
      <c r="AD39" s="27"/>
      <c r="AE39" s="27"/>
      <c r="AF39" s="366" t="s">
        <v>52</v>
      </c>
      <c r="AG39" s="367"/>
      <c r="AH39" s="367"/>
      <c r="AI39" s="295"/>
      <c r="AJ39" s="368">
        <f>SUM(AJ37:AK38)</f>
        <v>0</v>
      </c>
      <c r="AK39" s="369"/>
      <c r="AL39" s="368">
        <f t="shared" ref="AL39" si="14">SUM(AL37:AM38)</f>
        <v>0</v>
      </c>
      <c r="AM39" s="369"/>
      <c r="AN39" s="368">
        <f t="shared" ref="AN39" si="15">SUM(AN37:AO38)</f>
        <v>0</v>
      </c>
      <c r="AO39" s="369"/>
      <c r="AP39" s="16"/>
      <c r="AY39" s="16"/>
      <c r="AZ39" s="182"/>
      <c r="BA39" s="220"/>
      <c r="BB39" s="220"/>
      <c r="BC39" s="220"/>
      <c r="BD39" s="220"/>
      <c r="BE39" s="220"/>
      <c r="BF39" s="220"/>
      <c r="BG39" s="220"/>
      <c r="BH39" s="220"/>
      <c r="BI39" s="220"/>
      <c r="BJ39" s="221"/>
    </row>
    <row r="40" spans="2:63" s="16" customFormat="1" ht="17.100000000000001" customHeight="1" x14ac:dyDescent="0.15">
      <c r="B40" s="63"/>
      <c r="C40" s="63"/>
      <c r="D40" s="63"/>
      <c r="E40" s="44"/>
      <c r="G40" s="63"/>
      <c r="H40" s="44"/>
      <c r="I40" s="63"/>
      <c r="J40" s="63"/>
      <c r="K40" s="63"/>
      <c r="L40" s="63"/>
      <c r="M40" s="44"/>
      <c r="N40" s="66"/>
      <c r="O40" s="25"/>
      <c r="P40" s="67"/>
      <c r="Q40" s="68"/>
      <c r="R40" s="68"/>
      <c r="S40" s="68"/>
      <c r="T40" s="25"/>
      <c r="U40" s="44"/>
      <c r="V40" s="65"/>
      <c r="W40" s="63"/>
      <c r="X40" s="63"/>
      <c r="Y40" s="63"/>
      <c r="Z40" s="27"/>
      <c r="AA40" s="27"/>
      <c r="AB40" s="25"/>
      <c r="AC40" s="27"/>
      <c r="AD40" s="27"/>
      <c r="AE40" s="27"/>
      <c r="AF40" s="27"/>
      <c r="AG40" s="25"/>
      <c r="AH40" s="5"/>
      <c r="AI40" s="45"/>
      <c r="AJ40" s="37"/>
      <c r="AQ40" s="123"/>
      <c r="AR40" s="123"/>
      <c r="AS40" s="123"/>
      <c r="AT40" s="123"/>
      <c r="AU40" s="123"/>
      <c r="AV40" s="123"/>
      <c r="AW40" s="1"/>
      <c r="AX40" s="1"/>
      <c r="AY40" s="1"/>
      <c r="AZ40" s="18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1"/>
    </row>
    <row r="41" spans="2:63" ht="20.100000000000001" customHeight="1" x14ac:dyDescent="0.15">
      <c r="B41" s="5"/>
      <c r="D41" s="121" t="s">
        <v>14</v>
      </c>
      <c r="E41" s="74" t="s">
        <v>45</v>
      </c>
      <c r="F41" s="118"/>
      <c r="G41" s="118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44"/>
      <c r="V41" s="63"/>
      <c r="W41" s="63"/>
      <c r="X41" s="63"/>
      <c r="Y41" s="63"/>
      <c r="Z41" s="27"/>
      <c r="AA41" s="27"/>
      <c r="AB41" s="25"/>
      <c r="AC41" s="34"/>
      <c r="AD41" s="34"/>
      <c r="AE41" s="34"/>
      <c r="AF41" s="34"/>
      <c r="AG41" s="27"/>
      <c r="AH41" s="5"/>
      <c r="AI41" s="45"/>
      <c r="AJ41" s="37"/>
      <c r="AQ41" s="123"/>
      <c r="AR41" s="123"/>
      <c r="AS41" s="123"/>
      <c r="AT41" s="123"/>
      <c r="AU41" s="123"/>
      <c r="AV41" s="123"/>
      <c r="AZ41" s="180"/>
      <c r="BA41" s="212"/>
      <c r="BB41" s="193"/>
      <c r="BC41" s="193"/>
      <c r="BD41" s="193"/>
      <c r="BE41" s="193"/>
      <c r="BF41" s="193"/>
      <c r="BG41" s="193"/>
      <c r="BH41" s="193"/>
      <c r="BI41" s="193"/>
      <c r="BJ41" s="195"/>
      <c r="BK41" s="122"/>
    </row>
    <row r="42" spans="2:63" ht="20.100000000000001" customHeight="1" thickBot="1" x14ac:dyDescent="0.2">
      <c r="C42" s="119"/>
      <c r="D42" s="120"/>
      <c r="E42" s="117" t="s">
        <v>44</v>
      </c>
      <c r="F42" s="119"/>
      <c r="G42" s="119"/>
      <c r="T42" s="19"/>
      <c r="U42" s="3"/>
      <c r="V42" s="3"/>
      <c r="W42" s="13"/>
      <c r="X42" s="19"/>
      <c r="Y42" s="13"/>
      <c r="Z42" s="13"/>
      <c r="AA42" s="46"/>
      <c r="AB42" s="46"/>
      <c r="AC42" s="373"/>
      <c r="AD42" s="374"/>
      <c r="AE42" s="374"/>
      <c r="AF42" s="373"/>
      <c r="AG42" s="375"/>
      <c r="AH42" s="375"/>
      <c r="AI42" s="375"/>
      <c r="AJ42" s="5"/>
      <c r="AQ42" s="16"/>
      <c r="AR42" s="16"/>
      <c r="AS42" s="16"/>
      <c r="AT42" s="16"/>
      <c r="AU42" s="16"/>
      <c r="AV42" s="16"/>
      <c r="AW42" s="16"/>
      <c r="AX42" s="16"/>
      <c r="AZ42" s="216"/>
      <c r="BA42" s="185"/>
      <c r="BB42" s="185"/>
      <c r="BC42" s="217"/>
      <c r="BD42" s="217"/>
      <c r="BE42" s="217"/>
      <c r="BF42" s="217"/>
      <c r="BG42" s="217"/>
      <c r="BH42" s="217"/>
      <c r="BI42" s="217"/>
      <c r="BJ42" s="218"/>
    </row>
    <row r="43" spans="2:63" ht="20.100000000000001" customHeight="1" x14ac:dyDescent="0.15">
      <c r="B43" s="5"/>
      <c r="C43" s="117"/>
      <c r="D43" s="117"/>
      <c r="E43" s="117" t="s">
        <v>46</v>
      </c>
      <c r="F43" s="119"/>
      <c r="G43" s="119"/>
      <c r="M43" s="21"/>
      <c r="AI43" s="17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</row>
    <row r="44" spans="2:63" s="16" customFormat="1" ht="6" customHeight="1" x14ac:dyDescent="0.15">
      <c r="N44" s="27"/>
      <c r="O44" s="27"/>
      <c r="P44" s="27"/>
      <c r="Q44" s="27"/>
      <c r="R44" s="27"/>
      <c r="S44" s="27"/>
      <c r="V44" s="47"/>
      <c r="W44" s="47"/>
      <c r="X44" s="47"/>
      <c r="Y44" s="47"/>
      <c r="Z44" s="49"/>
      <c r="AA44" s="47"/>
      <c r="AB44" s="47"/>
      <c r="AC44" s="47"/>
      <c r="AD44" s="47"/>
      <c r="AE44" s="47"/>
      <c r="AF44" s="50"/>
      <c r="AG44" s="47"/>
      <c r="AH44" s="47"/>
      <c r="AI44" s="47"/>
      <c r="AJ44" s="47"/>
      <c r="AQ44" s="1"/>
      <c r="AR44" s="1"/>
      <c r="AS44" s="1"/>
      <c r="AT44" s="1"/>
      <c r="AU44" s="1"/>
      <c r="AV44" s="1"/>
      <c r="AW44" s="1"/>
      <c r="AX44" s="1"/>
      <c r="AY44" s="1"/>
      <c r="BA44" s="5"/>
      <c r="BB44" s="193"/>
      <c r="BC44" s="193"/>
      <c r="BD44" s="193"/>
      <c r="BE44" s="193"/>
      <c r="BF44" s="193"/>
      <c r="BG44" s="193"/>
      <c r="BH44" s="193"/>
      <c r="BI44" s="193"/>
      <c r="BJ44" s="193"/>
    </row>
    <row r="45" spans="2:63" s="16" customFormat="1" ht="20.100000000000001" customHeight="1" x14ac:dyDescent="0.15">
      <c r="V45" s="47"/>
      <c r="W45" s="48"/>
      <c r="X45" s="48"/>
      <c r="Y45" s="48"/>
      <c r="Z45" s="237"/>
      <c r="AA45" s="252"/>
      <c r="AB45" s="252"/>
      <c r="AC45" s="252"/>
      <c r="AD45" s="23"/>
      <c r="AE45" s="250"/>
      <c r="AF45" s="250"/>
      <c r="AG45" s="20"/>
      <c r="AH45" s="250"/>
      <c r="AI45" s="250"/>
      <c r="AJ45" s="23"/>
      <c r="AQ45" s="1"/>
      <c r="AR45" s="1"/>
      <c r="AS45" s="1"/>
      <c r="AT45" s="1"/>
      <c r="AU45" s="1"/>
      <c r="AV45" s="1"/>
      <c r="AW45" s="1"/>
      <c r="AX45" s="1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</row>
    <row r="46" spans="2:63" ht="30" customHeight="1" x14ac:dyDescent="0.15">
      <c r="B46" s="24" t="s">
        <v>18</v>
      </c>
      <c r="C46" s="372" t="str">
        <f>IF('様式A（４月）'!C46="","",'様式A（４月）'!C46)</f>
        <v/>
      </c>
      <c r="D46" s="372"/>
      <c r="E46" s="372"/>
      <c r="F46" s="372" t="str">
        <f>IF('様式A（４月）'!F45="","",'様式A（４月）'!F45)</f>
        <v/>
      </c>
      <c r="G46" s="372"/>
      <c r="H46" s="372"/>
      <c r="I46" s="25" t="s">
        <v>19</v>
      </c>
      <c r="J46" s="26" t="s">
        <v>108</v>
      </c>
      <c r="K46" s="27"/>
      <c r="L46" s="28"/>
      <c r="M46" s="28"/>
      <c r="N46" s="28"/>
      <c r="O46" s="27"/>
      <c r="P46" s="29"/>
      <c r="Q46" s="30"/>
      <c r="R46" s="31"/>
      <c r="S46" s="3"/>
      <c r="AE46" s="32"/>
      <c r="AF46" s="32"/>
      <c r="AG46" s="296">
        <f>DATE(YEAR(K2)+1,3,31)</f>
        <v>45747</v>
      </c>
      <c r="AH46" s="297"/>
      <c r="AI46" s="297"/>
      <c r="AJ46" s="253" t="s">
        <v>109</v>
      </c>
      <c r="AK46" s="254">
        <v>3</v>
      </c>
      <c r="AL46" s="254"/>
      <c r="AM46" s="253" t="s">
        <v>110</v>
      </c>
      <c r="AN46" s="254">
        <v>31</v>
      </c>
      <c r="AO46" s="254"/>
      <c r="AP46" s="4" t="s">
        <v>111</v>
      </c>
      <c r="AZ46" s="16"/>
      <c r="BA46" s="16"/>
      <c r="BB46" s="16"/>
      <c r="BC46" s="16"/>
      <c r="BD46" s="16"/>
    </row>
    <row r="47" spans="2:63" x14ac:dyDescent="0.15"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50" spans="52:62" x14ac:dyDescent="0.15"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4" spans="52:62" x14ac:dyDescent="0.15"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52:62" x14ac:dyDescent="0.15"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52:62" x14ac:dyDescent="0.15"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</sheetData>
  <sheetProtection algorithmName="SHA-512" hashValue="ue3D9ivs5IOOMIhHJS5V2P0drZxssfDbRfEd0/j/cDyCvf396ZmwHlWZiMuuNbyboJCZ/oZEQx9wCyrfjTVCQQ==" saltValue="DW5SqcispnAvSI8d2CPVCQ==" spinCount="100000" sheet="1" objects="1" scenarios="1"/>
  <mergeCells count="131">
    <mergeCell ref="C46:H46"/>
    <mergeCell ref="AF38:AI38"/>
    <mergeCell ref="AJ38:AK38"/>
    <mergeCell ref="AL38:AM38"/>
    <mergeCell ref="AN38:AO38"/>
    <mergeCell ref="AC42:AE42"/>
    <mergeCell ref="AF42:AI42"/>
    <mergeCell ref="AF39:AI39"/>
    <mergeCell ref="AJ39:AK39"/>
    <mergeCell ref="AL39:AM39"/>
    <mergeCell ref="AN39:AO39"/>
    <mergeCell ref="AG46:AI46"/>
    <mergeCell ref="AK46:AL46"/>
    <mergeCell ref="AN46:AO46"/>
    <mergeCell ref="B37:M37"/>
    <mergeCell ref="N37:P37"/>
    <mergeCell ref="AF37:AI37"/>
    <mergeCell ref="AJ37:AK37"/>
    <mergeCell ref="AL37:AM37"/>
    <mergeCell ref="AN37:AO37"/>
    <mergeCell ref="AN33:AO33"/>
    <mergeCell ref="B35:D35"/>
    <mergeCell ref="AJ35:AK35"/>
    <mergeCell ref="AL35:AM35"/>
    <mergeCell ref="AN35:AO35"/>
    <mergeCell ref="B33:D33"/>
    <mergeCell ref="AH33:AH34"/>
    <mergeCell ref="AI33:AI34"/>
    <mergeCell ref="AJ33:AK33"/>
    <mergeCell ref="AL33:AM33"/>
    <mergeCell ref="AG33:AG34"/>
    <mergeCell ref="AQ26:AV30"/>
    <mergeCell ref="B29:D29"/>
    <mergeCell ref="AJ29:AK29"/>
    <mergeCell ref="AL29:AM29"/>
    <mergeCell ref="AN29:AO29"/>
    <mergeCell ref="B31:D31"/>
    <mergeCell ref="AJ31:AK31"/>
    <mergeCell ref="AL31:AM31"/>
    <mergeCell ref="AN31:AO31"/>
    <mergeCell ref="B27:D27"/>
    <mergeCell ref="AI27:AI28"/>
    <mergeCell ref="AJ27:AK27"/>
    <mergeCell ref="AL27:AM27"/>
    <mergeCell ref="AN27:AO27"/>
    <mergeCell ref="AS23:AV23"/>
    <mergeCell ref="B25:D25"/>
    <mergeCell ref="AJ25:AK25"/>
    <mergeCell ref="AL25:AM25"/>
    <mergeCell ref="AN25:AO25"/>
    <mergeCell ref="B21:D21"/>
    <mergeCell ref="AJ21:AK21"/>
    <mergeCell ref="AL21:AM21"/>
    <mergeCell ref="AN21:AO21"/>
    <mergeCell ref="AQ21:AV22"/>
    <mergeCell ref="B23:D23"/>
    <mergeCell ref="AI23:AI24"/>
    <mergeCell ref="AJ23:AK23"/>
    <mergeCell ref="AL23:AM23"/>
    <mergeCell ref="AN23:AO23"/>
    <mergeCell ref="B19:D19"/>
    <mergeCell ref="AJ19:AK19"/>
    <mergeCell ref="AL19:AM19"/>
    <mergeCell ref="AN19:AO19"/>
    <mergeCell ref="AQ19:AR19"/>
    <mergeCell ref="AS19:AV19"/>
    <mergeCell ref="B17:D17"/>
    <mergeCell ref="AI17:AI18"/>
    <mergeCell ref="AJ17:AK17"/>
    <mergeCell ref="AL17:AM17"/>
    <mergeCell ref="AN17:AO17"/>
    <mergeCell ref="AQ17:AV18"/>
    <mergeCell ref="B15:D15"/>
    <mergeCell ref="AJ15:AK15"/>
    <mergeCell ref="AL15:AM15"/>
    <mergeCell ref="AN15:AO15"/>
    <mergeCell ref="AQ15:AR15"/>
    <mergeCell ref="AS15:AV15"/>
    <mergeCell ref="B13:D13"/>
    <mergeCell ref="AI13:AI14"/>
    <mergeCell ref="AJ13:AK13"/>
    <mergeCell ref="AL13:AM13"/>
    <mergeCell ref="AN13:AO13"/>
    <mergeCell ref="AQ13:AV14"/>
    <mergeCell ref="B12:D12"/>
    <mergeCell ref="AJ12:AK12"/>
    <mergeCell ref="AL12:AM12"/>
    <mergeCell ref="AN12:AO12"/>
    <mergeCell ref="AQ6:AR6"/>
    <mergeCell ref="AT6:AU6"/>
    <mergeCell ref="B8:F8"/>
    <mergeCell ref="Z8:AC8"/>
    <mergeCell ref="AD8:AE8"/>
    <mergeCell ref="AF8:AJ8"/>
    <mergeCell ref="AK8:AL8"/>
    <mergeCell ref="G10:S10"/>
    <mergeCell ref="AT4:AU4"/>
    <mergeCell ref="C6:M6"/>
    <mergeCell ref="O6:X6"/>
    <mergeCell ref="Z6:AC6"/>
    <mergeCell ref="AD6:AE6"/>
    <mergeCell ref="AF6:AJ6"/>
    <mergeCell ref="AK6:AL6"/>
    <mergeCell ref="AN6:AO6"/>
    <mergeCell ref="AN8:AO8"/>
    <mergeCell ref="AQ8:AR8"/>
    <mergeCell ref="AT8:AU8"/>
    <mergeCell ref="BA31:BJ33"/>
    <mergeCell ref="K2:M2"/>
    <mergeCell ref="BB7:BF9"/>
    <mergeCell ref="AN2:AU2"/>
    <mergeCell ref="B9:F9"/>
    <mergeCell ref="B10:F10"/>
    <mergeCell ref="Z10:AC10"/>
    <mergeCell ref="AD10:AE10"/>
    <mergeCell ref="AF10:AJ10"/>
    <mergeCell ref="AK10:AL10"/>
    <mergeCell ref="AN10:AO10"/>
    <mergeCell ref="AQ10:AR10"/>
    <mergeCell ref="AT10:AU10"/>
    <mergeCell ref="G8:O8"/>
    <mergeCell ref="B2:G2"/>
    <mergeCell ref="B4:F4"/>
    <mergeCell ref="G4:H4"/>
    <mergeCell ref="O4:X4"/>
    <mergeCell ref="Z4:AC4"/>
    <mergeCell ref="AD4:AE4"/>
    <mergeCell ref="AF4:AJ4"/>
    <mergeCell ref="AK4:AL4"/>
    <mergeCell ref="AN4:AO4"/>
    <mergeCell ref="AQ4:AR4"/>
  </mergeCells>
  <phoneticPr fontId="2"/>
  <conditionalFormatting sqref="N37:P37">
    <cfRule type="containsText" dxfId="8" priority="1" operator="containsText" text="未入力あり">
      <formula>NOT(ISERROR(SEARCH("未入力あり",N37)))</formula>
    </cfRule>
  </conditionalFormatting>
  <dataValidations xWindow="545" yWindow="615" count="3">
    <dataValidation type="list" allowBlank="1" errorTitle="入力できない値です。" error="リストから選択してください。" promptTitle="リストから選択してください。" prompt="　" sqref="G8:O8">
      <formula1>"一般,総合型（クローズ）,総合型（オープン）,スポ少,その他"</formula1>
    </dataValidation>
    <dataValidation type="whole" allowBlank="1" showInputMessage="1" showErrorMessage="1" errorTitle="利用者実績人数を入力してください。" error="　" promptTitle="実績人数を数字で入力してください。" prompt="　" sqref="E25:AI25 E35:AI35 E27:AH27 H31:AI31 E29:AF29 E33:AF33">
      <formula1>0</formula1>
      <formula2>1000</formula2>
    </dataValidation>
    <dataValidation type="list" allowBlank="1" promptTitle="この用紙は、団体種別ごと、使用施設ごとに作成してください。" prompt="　_x000a_リストから選択してください。" sqref="G10:S10">
      <formula1>"体育館１面（照明あり）,体育館１面（照明なし）,体育館２面（照明あり）,体育館２面（照明なし）,体育館ギャラリー（照明あり）,体育館ギャラリー（照明なし）,サブ体育館（照明あり）,サブ体育館（照明なし）,運動場（照明なし）,運動場（照明あり）,運動場（照明あり）【小俣中、二見中】,テニスコート"</formula1>
    </dataValidation>
  </dataValidations>
  <printOptions horizontalCentered="1" verticalCentered="1"/>
  <pageMargins left="0.19685039370078741" right="0.19685039370078741" top="0.78740157480314965" bottom="0" header="0.43307086614173229" footer="0.19685039370078741"/>
  <pageSetup paperSize="9" scale="74" orientation="landscape" r:id="rId1"/>
  <headerFooter alignWithMargins="0"/>
  <ignoredErrors>
    <ignoredError sqref="F15:AH15 F17:AH17 F19:AH19 F21:AI21 E23:AH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E14"/>
  <sheetViews>
    <sheetView workbookViewId="0">
      <selection activeCell="C15" sqref="C15"/>
    </sheetView>
  </sheetViews>
  <sheetFormatPr defaultRowHeight="14.25" x14ac:dyDescent="0.15"/>
  <cols>
    <col min="1" max="1" width="2.125" style="164" customWidth="1"/>
    <col min="2" max="2" width="40.5" style="164" bestFit="1" customWidth="1"/>
    <col min="3" max="3" width="12.125" style="171" bestFit="1" customWidth="1"/>
    <col min="4" max="4" width="10" style="171" bestFit="1" customWidth="1"/>
    <col min="5" max="5" width="102.625" style="164" bestFit="1" customWidth="1"/>
    <col min="6" max="16384" width="9" style="164"/>
  </cols>
  <sheetData>
    <row r="1" spans="2:5" ht="20.100000000000001" customHeight="1" x14ac:dyDescent="0.15">
      <c r="B1" s="161" t="s">
        <v>56</v>
      </c>
      <c r="C1" s="162" t="s">
        <v>57</v>
      </c>
      <c r="D1" s="163" t="s">
        <v>58</v>
      </c>
      <c r="E1" s="215" t="s">
        <v>59</v>
      </c>
    </row>
    <row r="2" spans="2:5" ht="20.100000000000001" customHeight="1" x14ac:dyDescent="0.15">
      <c r="B2" s="165" t="s">
        <v>55</v>
      </c>
      <c r="C2" s="166">
        <v>520</v>
      </c>
      <c r="D2" s="167">
        <v>2</v>
      </c>
      <c r="E2" s="222"/>
    </row>
    <row r="3" spans="2:5" ht="20.100000000000001" customHeight="1" x14ac:dyDescent="0.15">
      <c r="B3" s="165" t="s">
        <v>61</v>
      </c>
      <c r="C3" s="166">
        <v>0</v>
      </c>
      <c r="D3" s="167">
        <v>2</v>
      </c>
      <c r="E3" s="222"/>
    </row>
    <row r="4" spans="2:5" ht="20.100000000000001" customHeight="1" x14ac:dyDescent="0.15">
      <c r="B4" s="165" t="s">
        <v>60</v>
      </c>
      <c r="C4" s="166">
        <v>1040</v>
      </c>
      <c r="D4" s="167">
        <v>2</v>
      </c>
      <c r="E4" s="222" t="s">
        <v>82</v>
      </c>
    </row>
    <row r="5" spans="2:5" ht="20.100000000000001" customHeight="1" x14ac:dyDescent="0.15">
      <c r="B5" s="165" t="s">
        <v>62</v>
      </c>
      <c r="C5" s="166">
        <v>0</v>
      </c>
      <c r="D5" s="167">
        <v>2</v>
      </c>
      <c r="E5" s="222" t="s">
        <v>82</v>
      </c>
    </row>
    <row r="6" spans="2:5" ht="20.100000000000001" customHeight="1" x14ac:dyDescent="0.15">
      <c r="B6" s="165" t="s">
        <v>83</v>
      </c>
      <c r="C6" s="166">
        <v>260</v>
      </c>
      <c r="D6" s="167">
        <v>2</v>
      </c>
      <c r="E6" s="222" t="s">
        <v>63</v>
      </c>
    </row>
    <row r="7" spans="2:5" ht="20.100000000000001" customHeight="1" x14ac:dyDescent="0.15">
      <c r="B7" s="165" t="s">
        <v>84</v>
      </c>
      <c r="C7" s="166">
        <v>0</v>
      </c>
      <c r="D7" s="167">
        <v>2</v>
      </c>
      <c r="E7" s="222" t="s">
        <v>63</v>
      </c>
    </row>
    <row r="8" spans="2:5" ht="20.100000000000001" customHeight="1" x14ac:dyDescent="0.15">
      <c r="B8" s="165" t="s">
        <v>64</v>
      </c>
      <c r="C8" s="166">
        <v>520</v>
      </c>
      <c r="D8" s="167">
        <v>2</v>
      </c>
      <c r="E8" s="222" t="s">
        <v>85</v>
      </c>
    </row>
    <row r="9" spans="2:5" ht="20.100000000000001" customHeight="1" x14ac:dyDescent="0.15">
      <c r="B9" s="165" t="s">
        <v>65</v>
      </c>
      <c r="C9" s="166">
        <v>0</v>
      </c>
      <c r="D9" s="167">
        <v>2</v>
      </c>
      <c r="E9" s="222" t="s">
        <v>85</v>
      </c>
    </row>
    <row r="10" spans="2:5" ht="20.100000000000001" customHeight="1" x14ac:dyDescent="0.15">
      <c r="B10" s="165" t="s">
        <v>66</v>
      </c>
      <c r="C10" s="166">
        <v>0</v>
      </c>
      <c r="D10" s="167">
        <v>1</v>
      </c>
      <c r="E10" s="222"/>
    </row>
    <row r="11" spans="2:5" ht="20.100000000000001" customHeight="1" x14ac:dyDescent="0.15">
      <c r="B11" s="165" t="s">
        <v>99</v>
      </c>
      <c r="C11" s="166">
        <v>1040</v>
      </c>
      <c r="D11" s="167">
        <v>2</v>
      </c>
      <c r="E11" s="222" t="s">
        <v>100</v>
      </c>
    </row>
    <row r="12" spans="2:5" ht="20.100000000000001" customHeight="1" x14ac:dyDescent="0.15">
      <c r="B12" s="165" t="s">
        <v>101</v>
      </c>
      <c r="C12" s="166">
        <v>2080</v>
      </c>
      <c r="D12" s="167">
        <v>2</v>
      </c>
      <c r="E12" s="222" t="s">
        <v>102</v>
      </c>
    </row>
    <row r="13" spans="2:5" ht="20.100000000000001" customHeight="1" x14ac:dyDescent="0.15">
      <c r="B13" s="165" t="s">
        <v>67</v>
      </c>
      <c r="C13" s="166">
        <v>310</v>
      </c>
      <c r="D13" s="167">
        <v>1</v>
      </c>
      <c r="E13" s="222" t="s">
        <v>68</v>
      </c>
    </row>
    <row r="14" spans="2:5" ht="20.100000000000001" customHeight="1" x14ac:dyDescent="0.15">
      <c r="B14" s="168" t="s">
        <v>69</v>
      </c>
      <c r="C14" s="169">
        <v>310</v>
      </c>
      <c r="D14" s="170">
        <v>2</v>
      </c>
      <c r="E14" s="222" t="s">
        <v>70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様式A（４月）</vt:lpstr>
      <vt:lpstr>様式B（１０月）</vt:lpstr>
      <vt:lpstr>様式Ｃ（３月）</vt:lpstr>
      <vt:lpstr>施設種別</vt:lpstr>
      <vt:lpstr>'様式A（４月）'!Print_Area</vt:lpstr>
      <vt:lpstr>'様式B（１０月）'!Print_Area</vt:lpstr>
      <vt:lpstr>'様式Ｃ（３月）'!Print_Area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E3SYGA18</dc:creator>
  <cp:lastModifiedBy>鈴木 健太</cp:lastModifiedBy>
  <cp:lastPrinted>2021-12-22T06:29:21Z</cp:lastPrinted>
  <dcterms:created xsi:type="dcterms:W3CDTF">2009-06-19T08:03:07Z</dcterms:created>
  <dcterms:modified xsi:type="dcterms:W3CDTF">2024-01-17T02:10:01Z</dcterms:modified>
</cp:coreProperties>
</file>