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65521" windowWidth="13170" windowHeight="8715" activeTab="0"/>
  </bookViews>
  <sheets>
    <sheet name="年次別世帯・人口・１世帯当たり人員の推移" sheetId="1" r:id="rId1"/>
    <sheet name="年齢別・男女別人口構成" sheetId="2" r:id="rId2"/>
    <sheet name="町別世帯数・人口" sheetId="3" r:id="rId3"/>
    <sheet name="三重県の世帯・人口" sheetId="4" r:id="rId4"/>
    <sheet name="住民票による人口動態" sheetId="5" r:id="rId5"/>
    <sheet name="戸籍簿による人口動態" sheetId="6" r:id="rId6"/>
    <sheet name="外国人登録人口" sheetId="7" r:id="rId7"/>
    <sheet name="国籍別外国人登録人口" sheetId="8" r:id="rId8"/>
    <sheet name="産業大分類別就業者数（15歳以上）" sheetId="9" r:id="rId9"/>
  </sheets>
  <definedNames>
    <definedName name="_xlnm.Print_Area" localSheetId="6">'外国人登録人口'!$A$1:$E$6</definedName>
    <definedName name="_xlnm.Print_Area" localSheetId="5">'戸籍簿による人口動態'!$A$1:$F$5</definedName>
    <definedName name="_xlnm.Print_Area" localSheetId="7">'国籍別外国人登録人口'!$A$1:$F$13</definedName>
    <definedName name="_xlnm.Print_Area" localSheetId="3">'三重県の世帯・人口'!$A$1:$E$6</definedName>
    <definedName name="_xlnm.Print_Area" localSheetId="8">'産業大分類別就業者数（15歳以上）'!$A$1:$G$33</definedName>
    <definedName name="_xlnm.Print_Area" localSheetId="4">'住民票による人口動態'!$A$1:$J$13</definedName>
    <definedName name="_xlnm.Print_Area" localSheetId="2">'町別世帯数・人口'!$A$1:$X$50</definedName>
    <definedName name="_xlnm.Print_Area" localSheetId="0">'年次別世帯・人口・１世帯当たり人員の推移'!$A$1:$H$14</definedName>
    <definedName name="_xlnm.Print_Area" localSheetId="1">'年齢別・男女別人口構成'!$A$1:$T$82</definedName>
  </definedNames>
  <calcPr fullCalcOnLoad="1"/>
</workbook>
</file>

<file path=xl/sharedStrings.xml><?xml version="1.0" encoding="utf-8"?>
<sst xmlns="http://schemas.openxmlformats.org/spreadsheetml/2006/main" count="431" uniqueCount="271">
  <si>
    <t>年　次</t>
  </si>
  <si>
    <t>世帯数</t>
  </si>
  <si>
    <t>人　　　口</t>
  </si>
  <si>
    <t>総　数</t>
  </si>
  <si>
    <t>男</t>
  </si>
  <si>
    <t>女</t>
  </si>
  <si>
    <t>昭和</t>
  </si>
  <si>
    <t>年</t>
  </si>
  <si>
    <t>１世帯当たり
の人員</t>
  </si>
  <si>
    <t>各年10月1日現在</t>
  </si>
  <si>
    <t>資料：国勢調査</t>
  </si>
  <si>
    <t>平成</t>
  </si>
  <si>
    <t>年次別世帯・人口・１世帯当たりの人員推移</t>
  </si>
  <si>
    <t>年齢別・男女別人口構成</t>
  </si>
  <si>
    <t>各年10月1日現在</t>
  </si>
  <si>
    <t>年 齢</t>
  </si>
  <si>
    <t>平成18年</t>
  </si>
  <si>
    <t>平成17年</t>
  </si>
  <si>
    <t>平成16年</t>
  </si>
  <si>
    <t>総 数</t>
  </si>
  <si>
    <t>総 数</t>
  </si>
  <si>
    <t>55～59</t>
  </si>
  <si>
    <t>5～9</t>
  </si>
  <si>
    <t>60～64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</si>
  <si>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</si>
  <si>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</si>
  <si>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</si>
  <si>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</si>
  <si>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</si>
  <si>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</si>
  <si>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</si>
  <si>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</si>
  <si>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</si>
  <si>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</si>
  <si>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</si>
  <si>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</si>
  <si>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95歳以上</t>
  </si>
  <si>
    <t>年齢不詳</t>
  </si>
  <si>
    <t>45～49</t>
  </si>
  <si>
    <t>■　割　合</t>
  </si>
  <si>
    <t>年齢</t>
  </si>
  <si>
    <t>15歳未満</t>
  </si>
  <si>
    <t>（％）</t>
  </si>
  <si>
    <t>50～54</t>
  </si>
  <si>
    <t>15～64歳</t>
  </si>
  <si>
    <t>65歳以上</t>
  </si>
  <si>
    <t>資料：三重県統計室</t>
  </si>
  <si>
    <t>0～4</t>
  </si>
  <si>
    <t>0</t>
  </si>
  <si>
    <t>10～14</t>
  </si>
  <si>
    <t>平成17年10月1日現在</t>
  </si>
  <si>
    <t>世帯数</t>
  </si>
  <si>
    <t>総　数</t>
  </si>
  <si>
    <t>町　　　名</t>
  </si>
  <si>
    <t>総　数</t>
  </si>
  <si>
    <t>女</t>
  </si>
  <si>
    <t>１丁目</t>
  </si>
  <si>
    <t>神　　社</t>
  </si>
  <si>
    <t>神社港</t>
  </si>
  <si>
    <t>四　郷</t>
  </si>
  <si>
    <t>中村町</t>
  </si>
  <si>
    <t>宇治今在家町</t>
  </si>
  <si>
    <t>２丁目</t>
  </si>
  <si>
    <t>竹ｹ鼻町</t>
  </si>
  <si>
    <t>楠部町</t>
  </si>
  <si>
    <t>宇治中之切町</t>
  </si>
  <si>
    <t>３丁目</t>
  </si>
  <si>
    <t>小木町</t>
  </si>
  <si>
    <t>一宇田町</t>
  </si>
  <si>
    <t>宇治浦田</t>
  </si>
  <si>
    <t>宇治浦田町</t>
  </si>
  <si>
    <t>４丁目</t>
  </si>
  <si>
    <t>馬瀬町</t>
  </si>
  <si>
    <t>朝熊町</t>
  </si>
  <si>
    <t>５丁目</t>
  </si>
  <si>
    <t>下野町</t>
  </si>
  <si>
    <t>鹿海町</t>
  </si>
  <si>
    <t>小計</t>
  </si>
  <si>
    <t>一 　志　 町</t>
  </si>
  <si>
    <t>大湊</t>
  </si>
  <si>
    <t>大湊町</t>
  </si>
  <si>
    <t>沼　木</t>
  </si>
  <si>
    <t>上野町</t>
  </si>
  <si>
    <t>八日市場町</t>
  </si>
  <si>
    <t>浜　　　郷</t>
  </si>
  <si>
    <t>神田久志本町</t>
  </si>
  <si>
    <t>円座町</t>
  </si>
  <si>
    <t>神久１丁目</t>
  </si>
  <si>
    <t>神薗町</t>
  </si>
  <si>
    <t>神久２丁目</t>
  </si>
  <si>
    <t>横輪町</t>
  </si>
  <si>
    <t>神久３丁目</t>
  </si>
  <si>
    <t>矢持町</t>
  </si>
  <si>
    <t>神久４丁目</t>
  </si>
  <si>
    <t>神久５丁目</t>
  </si>
  <si>
    <t>旧 二 見 町</t>
  </si>
  <si>
    <t>松下</t>
  </si>
  <si>
    <t>神久６丁目</t>
  </si>
  <si>
    <t>江</t>
  </si>
  <si>
    <t>黒瀬町</t>
  </si>
  <si>
    <t>茶屋</t>
  </si>
  <si>
    <t>岡本町</t>
  </si>
  <si>
    <t>通町</t>
  </si>
  <si>
    <t>三津</t>
  </si>
  <si>
    <t>一色町</t>
  </si>
  <si>
    <t>山田原</t>
  </si>
  <si>
    <t>田尻町</t>
  </si>
  <si>
    <t>光の街</t>
  </si>
  <si>
    <t>溝口</t>
  </si>
  <si>
    <t>常磐町</t>
  </si>
  <si>
    <t>宮　　本</t>
  </si>
  <si>
    <t>勢田町</t>
  </si>
  <si>
    <t>荘</t>
  </si>
  <si>
    <t>岩渕町</t>
  </si>
  <si>
    <t>藤里町</t>
  </si>
  <si>
    <t>西</t>
  </si>
  <si>
    <t>旭町</t>
  </si>
  <si>
    <t>今一色</t>
  </si>
  <si>
    <t>前山町</t>
  </si>
  <si>
    <t>小計</t>
  </si>
  <si>
    <t>大倉町</t>
  </si>
  <si>
    <t>旧 小 俣 町</t>
  </si>
  <si>
    <t>明野</t>
  </si>
  <si>
    <t>浦口町</t>
  </si>
  <si>
    <t>佐八町</t>
  </si>
  <si>
    <t>相合</t>
  </si>
  <si>
    <t>津村町</t>
  </si>
  <si>
    <t>元町</t>
  </si>
  <si>
    <t>宮前</t>
  </si>
  <si>
    <t>豊　　浜</t>
  </si>
  <si>
    <t>西豊浜町</t>
  </si>
  <si>
    <t>本町</t>
  </si>
  <si>
    <t>植山町</t>
  </si>
  <si>
    <t>湯田</t>
  </si>
  <si>
    <t>磯町</t>
  </si>
  <si>
    <t>新村</t>
  </si>
  <si>
    <t>二俣町</t>
  </si>
  <si>
    <t>東豊浜町</t>
  </si>
  <si>
    <t>樫原町</t>
  </si>
  <si>
    <t>旧 御 薗 村</t>
  </si>
  <si>
    <t>高向</t>
  </si>
  <si>
    <t>長屋</t>
  </si>
  <si>
    <t>北　　浜</t>
  </si>
  <si>
    <t>有滝町</t>
  </si>
  <si>
    <t>王中島</t>
  </si>
  <si>
    <t>村松町</t>
  </si>
  <si>
    <t>新開</t>
  </si>
  <si>
    <t>東大淀町</t>
  </si>
  <si>
    <t>上條</t>
  </si>
  <si>
    <t>辻　久　留</t>
  </si>
  <si>
    <t>辻久留町</t>
  </si>
  <si>
    <t>柏町</t>
  </si>
  <si>
    <t>小林</t>
  </si>
  <si>
    <t>野村町</t>
  </si>
  <si>
    <t>城　田</t>
  </si>
  <si>
    <t>上地町</t>
  </si>
  <si>
    <t>粟野町</t>
  </si>
  <si>
    <t>中　島</t>
  </si>
  <si>
    <t>中須町</t>
  </si>
  <si>
    <t>川端町</t>
  </si>
  <si>
    <t>総       数</t>
  </si>
  <si>
    <t>旧伊勢市</t>
  </si>
  <si>
    <t>宮　川</t>
  </si>
  <si>
    <t>旧二見町</t>
  </si>
  <si>
    <t>旧小俣町</t>
  </si>
  <si>
    <t>旧御薗村</t>
  </si>
  <si>
    <t>町　　　名</t>
  </si>
  <si>
    <t>宇 　治　 館　 町</t>
  </si>
  <si>
    <t>一　之　木</t>
  </si>
  <si>
    <t>-</t>
  </si>
  <si>
    <t>桜 　　木 　　町</t>
  </si>
  <si>
    <t>大　世　古</t>
  </si>
  <si>
    <t>中 　　之 　　町</t>
  </si>
  <si>
    <t>中村町桜が丘</t>
  </si>
  <si>
    <t>古 　　市 　　町</t>
  </si>
  <si>
    <t>久 　世　 戸 　町</t>
  </si>
  <si>
    <t>倭 　　　　　　　町</t>
  </si>
  <si>
    <t>曽　祢</t>
  </si>
  <si>
    <t>尾　　 上 　　町</t>
  </si>
  <si>
    <t>岡　　本</t>
  </si>
  <si>
    <t>-</t>
  </si>
  <si>
    <t>宮　町</t>
  </si>
  <si>
    <t>常　　磐</t>
  </si>
  <si>
    <t>岩　　渕</t>
  </si>
  <si>
    <t>浦　　　口</t>
  </si>
  <si>
    <t>吹　上</t>
  </si>
  <si>
    <t>河　　崎</t>
  </si>
  <si>
    <t>二　　　俣</t>
  </si>
  <si>
    <t>船　　　江</t>
  </si>
  <si>
    <t>豊　 川　 町</t>
  </si>
  <si>
    <t>本 　　　　　町</t>
  </si>
  <si>
    <t>宮　後</t>
  </si>
  <si>
    <t>町丁別世帯数・人口</t>
  </si>
  <si>
    <t>区　　　分</t>
  </si>
  <si>
    <t>世　　帯　　数</t>
  </si>
  <si>
    <t>人　　　　　口</t>
  </si>
  <si>
    <t>総　　　数</t>
  </si>
  <si>
    <t>転　　入</t>
  </si>
  <si>
    <t>出　生</t>
  </si>
  <si>
    <t>その他
の増</t>
  </si>
  <si>
    <t>転　　出</t>
  </si>
  <si>
    <t>死　亡</t>
  </si>
  <si>
    <t>その他
の減</t>
  </si>
  <si>
    <t>うち県外</t>
  </si>
  <si>
    <t>平成17年度
（11月～3月）</t>
  </si>
  <si>
    <t>伊勢市</t>
  </si>
  <si>
    <t>平成17年度
（4月～10月）</t>
  </si>
  <si>
    <t>旧伊勢市</t>
  </si>
  <si>
    <t>平成16年度</t>
  </si>
  <si>
    <t>資料：戸籍住民課</t>
  </si>
  <si>
    <t>出　　生</t>
  </si>
  <si>
    <t>死　　亡</t>
  </si>
  <si>
    <t>死　　産</t>
  </si>
  <si>
    <t>婚　　姻</t>
  </si>
  <si>
    <t>離　　婚</t>
  </si>
  <si>
    <t>平成17年度</t>
  </si>
  <si>
    <t>平成16年度</t>
  </si>
  <si>
    <t>男</t>
  </si>
  <si>
    <t>女</t>
  </si>
  <si>
    <t>-</t>
  </si>
  <si>
    <t>-</t>
  </si>
  <si>
    <t>三重県の世帯数・人口</t>
  </si>
  <si>
    <t>戸籍簿による人口動態</t>
  </si>
  <si>
    <t>住民票による人口動態</t>
  </si>
  <si>
    <t>世　帯　数</t>
  </si>
  <si>
    <t>人　　　　　　口</t>
  </si>
  <si>
    <t>総　　　数</t>
  </si>
  <si>
    <t>区　　分</t>
  </si>
  <si>
    <t>　総　　　　　　数　</t>
  </si>
  <si>
    <t>韓　　国</t>
  </si>
  <si>
    <t>ブラジル</t>
  </si>
  <si>
    <t>朝鮮</t>
  </si>
  <si>
    <t>中国</t>
  </si>
  <si>
    <t>その他</t>
  </si>
  <si>
    <t>平成17年10月1日現在</t>
  </si>
  <si>
    <t>区　　分</t>
  </si>
  <si>
    <t>総　　数</t>
  </si>
  <si>
    <t>男</t>
  </si>
  <si>
    <t>　総　　　　　　　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</si>
  <si>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</si>
  <si>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</si>
  <si>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</si>
  <si>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</si>
  <si>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</si>
  <si>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</si>
  <si>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</si>
  <si>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</si>
  <si>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</si>
  <si>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</si>
  <si>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</si>
  <si>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</si>
  <si>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</si>
  <si>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</si>
  <si>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</si>
  <si>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</si>
  <si>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</si>
  <si>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</si>
  <si>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</si>
  <si>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（再　　掲）</t>
  </si>
  <si>
    <t>第1次産業</t>
  </si>
  <si>
    <t>第2次産業</t>
  </si>
  <si>
    <t>第3次産業</t>
  </si>
  <si>
    <t>フィリピン</t>
  </si>
  <si>
    <t>アメリカ</t>
  </si>
  <si>
    <t>イギリス</t>
  </si>
  <si>
    <t>オーストラリア</t>
  </si>
  <si>
    <t>外国人登録人口</t>
  </si>
  <si>
    <t>国籍別外国人登録人口</t>
  </si>
  <si>
    <t>産業大分類別就業者数　（１５歳以上）</t>
  </si>
  <si>
    <t>平成18年9月30日現在</t>
  </si>
  <si>
    <t>資料：三重県政策部統計室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</si>
</sst>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0.0%"/>
    <numFmt numFmtId="179" formatCode="[&lt;=999]000;000\-00"/>
    <numFmt numFmtId="180" formatCode="0_);\(0\)"/>
    <numFmt numFmtId="181" formatCode="#,##0.0_ "/>
    <numFmt numFmtId="182" formatCode="0.0_ "/>
    <numFmt numFmtId="183" formatCode="#,##0.0;[Red]#,##0.0"/>
    <numFmt numFmtId="184" formatCode="#,##0_ "/>
    <numFmt numFmtId="185" formatCode="\(0.0%\)"/>
    <numFmt numFmtId="186" formatCode="#,##0.0;[Red]\-#,##0.0"/>
    <numFmt numFmtId="187" formatCode="\(#,##0.0\)"/>
    <numFmt numFmtId="188" formatCode="#,###,###,##0;&quot; -&quot;###,###,##0"/>
    <numFmt numFmtId="189" formatCode="\ ###,###,##0;&quot;-&quot;###,###,##0"/>
    <numFmt numFmtId="190" formatCode="&quot; &quot;@&quot;&quot;"/>
    <numFmt numFmtId="191" formatCode="&quot; &quot;@&quot; &quot;"/>
    <numFmt numFmtId="192" formatCode="&quot; &quot;@&quot;_&quot;"/>
    <numFmt numFmtId="193" formatCode="_@&quot; &quot;"/>
    <numFmt numFmtId="194" formatCode="_(@_)"/>
    <numFmt numFmtId="195" formatCode="_(@_("/>
    <numFmt numFmtId="196" formatCode="_(@_1"/>
    <numFmt numFmtId="197" formatCode="_)@_)"/>
    <numFmt numFmtId="198" formatCode="##,###,##0;&quot;-&quot;#,###,##0"/>
    <numFmt numFmtId="199" formatCode="\(#,##0.0\)\ "/>
  </numFmts>
  <fonts count="21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0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4.7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 horizontal="center"/>
    </xf>
    <xf numFmtId="38" fontId="4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/>
    </xf>
    <xf numFmtId="40" fontId="5" fillId="0" borderId="0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4" fillId="0" borderId="0" xfId="17" applyFont="1" applyFill="1" applyAlignment="1">
      <alignment horizontal="left" vertical="center"/>
    </xf>
    <xf numFmtId="38" fontId="4" fillId="0" borderId="0" xfId="17" applyFont="1" applyFill="1" applyAlignment="1">
      <alignment horizontal="right" vertical="center"/>
    </xf>
    <xf numFmtId="38" fontId="7" fillId="0" borderId="0" xfId="17" applyFont="1" applyFill="1" applyAlignment="1">
      <alignment/>
    </xf>
    <xf numFmtId="38" fontId="5" fillId="0" borderId="1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5" fillId="0" borderId="2" xfId="17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15" fillId="0" borderId="1" xfId="17" applyFont="1" applyBorder="1" applyAlignment="1">
      <alignment horizontal="right" vertical="center"/>
    </xf>
    <xf numFmtId="38" fontId="15" fillId="0" borderId="0" xfId="17" applyFont="1" applyBorder="1" applyAlignment="1">
      <alignment horizontal="right" vertical="center"/>
    </xf>
    <xf numFmtId="38" fontId="14" fillId="0" borderId="1" xfId="17" applyFont="1" applyBorder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38" fontId="14" fillId="0" borderId="5" xfId="17" applyFont="1" applyBorder="1" applyAlignment="1">
      <alignment horizontal="right" vertical="center"/>
    </xf>
    <xf numFmtId="0" fontId="14" fillId="0" borderId="0" xfId="0" applyFont="1" applyBorder="1" applyAlignment="1" quotePrefix="1">
      <alignment horizontal="right" vertical="center"/>
    </xf>
    <xf numFmtId="38" fontId="14" fillId="0" borderId="1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38" fontId="15" fillId="0" borderId="7" xfId="17" applyFont="1" applyBorder="1" applyAlignment="1">
      <alignment horizontal="right" vertical="center"/>
    </xf>
    <xf numFmtId="38" fontId="15" fillId="0" borderId="8" xfId="17" applyFont="1" applyBorder="1" applyAlignment="1">
      <alignment horizontal="right" vertical="center"/>
    </xf>
    <xf numFmtId="38" fontId="14" fillId="0" borderId="7" xfId="17" applyFont="1" applyBorder="1" applyAlignment="1">
      <alignment horizontal="right" vertical="center"/>
    </xf>
    <xf numFmtId="38" fontId="14" fillId="0" borderId="8" xfId="17" applyFont="1" applyBorder="1" applyAlignment="1">
      <alignment horizontal="right" vertical="center"/>
    </xf>
    <xf numFmtId="38" fontId="14" fillId="0" borderId="6" xfId="17" applyFont="1" applyBorder="1" applyAlignment="1">
      <alignment horizontal="right" vertical="center"/>
    </xf>
    <xf numFmtId="38" fontId="14" fillId="0" borderId="8" xfId="17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84" fontId="14" fillId="0" borderId="0" xfId="0" applyNumberFormat="1" applyFont="1" applyBorder="1" applyAlignment="1">
      <alignment vertical="center"/>
    </xf>
    <xf numFmtId="184" fontId="14" fillId="0" borderId="0" xfId="0" applyNumberFormat="1" applyFont="1" applyFill="1" applyBorder="1" applyAlignment="1">
      <alignment vertical="center"/>
    </xf>
    <xf numFmtId="38" fontId="15" fillId="0" borderId="4" xfId="17" applyFont="1" applyBorder="1" applyAlignment="1">
      <alignment horizontal="right" vertical="center"/>
    </xf>
    <xf numFmtId="38" fontId="14" fillId="0" borderId="4" xfId="17" applyFont="1" applyBorder="1" applyAlignment="1">
      <alignment horizontal="right" vertical="center"/>
    </xf>
    <xf numFmtId="38" fontId="4" fillId="0" borderId="8" xfId="17" applyFont="1" applyBorder="1" applyAlignment="1">
      <alignment horizontal="distributed" vertical="center"/>
    </xf>
    <xf numFmtId="187" fontId="15" fillId="0" borderId="0" xfId="0" applyNumberFormat="1" applyFont="1" applyBorder="1" applyAlignment="1">
      <alignment horizontal="right" vertical="center"/>
    </xf>
    <xf numFmtId="187" fontId="15" fillId="0" borderId="5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7" fontId="14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right" vertical="top"/>
    </xf>
    <xf numFmtId="187" fontId="15" fillId="0" borderId="5" xfId="0" applyNumberFormat="1" applyFont="1" applyBorder="1" applyAlignment="1">
      <alignment horizontal="right" vertical="top"/>
    </xf>
    <xf numFmtId="187" fontId="14" fillId="0" borderId="0" xfId="0" applyNumberFormat="1" applyFont="1" applyBorder="1" applyAlignment="1">
      <alignment horizontal="right" vertical="top"/>
    </xf>
    <xf numFmtId="187" fontId="14" fillId="0" borderId="5" xfId="0" applyNumberFormat="1" applyFont="1" applyBorder="1" applyAlignment="1">
      <alignment horizontal="right" vertical="top"/>
    </xf>
    <xf numFmtId="38" fontId="15" fillId="0" borderId="5" xfId="17" applyFont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center" vertical="center"/>
    </xf>
    <xf numFmtId="181" fontId="15" fillId="0" borderId="5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14" fillId="0" borderId="5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38" fontId="14" fillId="0" borderId="7" xfId="17" applyFont="1" applyFill="1" applyBorder="1" applyAlignment="1">
      <alignment horizontal="right" vertical="center"/>
    </xf>
    <xf numFmtId="0" fontId="14" fillId="0" borderId="6" xfId="0" applyFont="1" applyBorder="1" applyAlignment="1">
      <alignment horizontal="center" vertical="top"/>
    </xf>
    <xf numFmtId="187" fontId="15" fillId="0" borderId="8" xfId="0" applyNumberFormat="1" applyFont="1" applyBorder="1" applyAlignment="1">
      <alignment horizontal="right" vertical="top"/>
    </xf>
    <xf numFmtId="187" fontId="15" fillId="0" borderId="6" xfId="0" applyNumberFormat="1" applyFont="1" applyBorder="1" applyAlignment="1">
      <alignment horizontal="right" vertical="top"/>
    </xf>
    <xf numFmtId="187" fontId="14" fillId="0" borderId="8" xfId="0" applyNumberFormat="1" applyFont="1" applyBorder="1" applyAlignment="1">
      <alignment horizontal="right" vertical="top"/>
    </xf>
    <xf numFmtId="187" fontId="14" fillId="0" borderId="6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7" fillId="0" borderId="0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3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38" fontId="4" fillId="0" borderId="3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right" vertical="center"/>
    </xf>
    <xf numFmtId="38" fontId="4" fillId="0" borderId="15" xfId="17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0" fontId="4" fillId="0" borderId="3" xfId="17" applyNumberFormat="1" applyFont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38" fontId="4" fillId="0" borderId="16" xfId="17" applyFont="1" applyBorder="1" applyAlignment="1">
      <alignment horizontal="center" vertical="center"/>
    </xf>
    <xf numFmtId="38" fontId="4" fillId="0" borderId="12" xfId="17" applyFont="1" applyBorder="1" applyAlignment="1">
      <alignment horizontal="distributed" vertical="center"/>
    </xf>
    <xf numFmtId="38" fontId="4" fillId="0" borderId="17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38" fontId="4" fillId="0" borderId="19" xfId="17" applyFont="1" applyBorder="1" applyAlignment="1">
      <alignment horizontal="distributed" vertical="center"/>
    </xf>
    <xf numFmtId="38" fontId="4" fillId="0" borderId="19" xfId="17" applyFont="1" applyBorder="1" applyAlignment="1">
      <alignment horizontal="right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Border="1" applyAlignment="1">
      <alignment horizontal="center" vertical="center" textRotation="255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4" fillId="0" borderId="19" xfId="17" applyNumberFormat="1" applyFont="1" applyBorder="1" applyAlignment="1">
      <alignment horizontal="distributed" vertical="center"/>
    </xf>
    <xf numFmtId="38" fontId="16" fillId="0" borderId="22" xfId="17" applyFont="1" applyBorder="1" applyAlignment="1">
      <alignment horizontal="right" vertical="center"/>
    </xf>
    <xf numFmtId="38" fontId="16" fillId="0" borderId="23" xfId="17" applyFont="1" applyBorder="1" applyAlignment="1">
      <alignment horizontal="right" vertical="center"/>
    </xf>
    <xf numFmtId="38" fontId="0" fillId="0" borderId="24" xfId="17" applyBorder="1" applyAlignment="1">
      <alignment horizontal="center" vertical="center" textRotation="255"/>
    </xf>
    <xf numFmtId="38" fontId="4" fillId="0" borderId="24" xfId="17" applyFont="1" applyBorder="1" applyAlignment="1">
      <alignment horizontal="distributed" vertical="center"/>
    </xf>
    <xf numFmtId="38" fontId="4" fillId="0" borderId="24" xfId="17" applyFont="1" applyBorder="1" applyAlignment="1">
      <alignment horizontal="right" vertical="center"/>
    </xf>
    <xf numFmtId="38" fontId="4" fillId="0" borderId="25" xfId="17" applyFont="1" applyBorder="1" applyAlignment="1">
      <alignment horizontal="right" vertical="center"/>
    </xf>
    <xf numFmtId="38" fontId="0" fillId="0" borderId="0" xfId="17" applyBorder="1" applyAlignment="1">
      <alignment horizontal="center" vertical="center" textRotation="255"/>
    </xf>
    <xf numFmtId="38" fontId="4" fillId="0" borderId="26" xfId="17" applyFont="1" applyBorder="1" applyAlignment="1">
      <alignment horizontal="right" vertical="center"/>
    </xf>
    <xf numFmtId="38" fontId="4" fillId="0" borderId="0" xfId="17" applyFont="1" applyBorder="1" applyAlignment="1">
      <alignment horizontal="center" vertical="center" textRotation="255"/>
    </xf>
    <xf numFmtId="38" fontId="4" fillId="0" borderId="0" xfId="17" applyFont="1" applyBorder="1" applyAlignment="1">
      <alignment vertical="center"/>
    </xf>
    <xf numFmtId="38" fontId="4" fillId="0" borderId="8" xfId="17" applyFont="1" applyBorder="1" applyAlignment="1">
      <alignment horizontal="right" vertical="center"/>
    </xf>
    <xf numFmtId="38" fontId="4" fillId="0" borderId="27" xfId="17" applyFont="1" applyBorder="1" applyAlignment="1">
      <alignment horizontal="right" vertical="center"/>
    </xf>
    <xf numFmtId="38" fontId="4" fillId="0" borderId="28" xfId="17" applyFont="1" applyBorder="1" applyAlignment="1">
      <alignment horizontal="distributed" vertical="center"/>
    </xf>
    <xf numFmtId="38" fontId="4" fillId="0" borderId="28" xfId="17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8" xfId="17" applyFont="1" applyBorder="1" applyAlignment="1">
      <alignment vertical="center"/>
    </xf>
    <xf numFmtId="38" fontId="4" fillId="0" borderId="0" xfId="17" applyFont="1" applyAlignment="1">
      <alignment horizontal="distributed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38" fontId="16" fillId="0" borderId="24" xfId="17" applyFont="1" applyBorder="1" applyAlignment="1">
      <alignment horizontal="right" vertical="center"/>
    </xf>
    <xf numFmtId="38" fontId="16" fillId="0" borderId="0" xfId="17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16" fillId="0" borderId="0" xfId="17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3" xfId="0" applyFont="1" applyBorder="1" applyAlignment="1">
      <alignment horizontal="center" vertical="center"/>
    </xf>
    <xf numFmtId="38" fontId="16" fillId="0" borderId="20" xfId="17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38" fontId="16" fillId="0" borderId="1" xfId="17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0" fontId="18" fillId="0" borderId="2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38" fontId="16" fillId="0" borderId="4" xfId="17" applyFont="1" applyBorder="1" applyAlignment="1">
      <alignment horizontal="center" vertical="center"/>
    </xf>
    <xf numFmtId="38" fontId="16" fillId="0" borderId="20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16" fillId="0" borderId="20" xfId="17" applyFont="1" applyFill="1" applyBorder="1" applyAlignment="1">
      <alignment horizontal="center" vertical="center"/>
    </xf>
    <xf numFmtId="38" fontId="16" fillId="0" borderId="24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38" fontId="6" fillId="0" borderId="8" xfId="17" applyFont="1" applyFill="1" applyBorder="1" applyAlignment="1">
      <alignment vertical="center"/>
    </xf>
    <xf numFmtId="38" fontId="6" fillId="0" borderId="8" xfId="17" applyFont="1" applyFill="1" applyBorder="1" applyAlignment="1">
      <alignment horizontal="center" vertical="center"/>
    </xf>
    <xf numFmtId="38" fontId="6" fillId="0" borderId="7" xfId="17" applyFont="1" applyFill="1" applyBorder="1" applyAlignment="1">
      <alignment vertical="center"/>
    </xf>
    <xf numFmtId="40" fontId="6" fillId="0" borderId="8" xfId="17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4" fillId="0" borderId="8" xfId="0" applyFont="1" applyFill="1" applyBorder="1" applyAlignment="1">
      <alignment vertical="center"/>
    </xf>
    <xf numFmtId="0" fontId="0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255" wrapText="1"/>
    </xf>
    <xf numFmtId="38" fontId="13" fillId="0" borderId="5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198" fontId="10" fillId="0" borderId="0" xfId="21" applyNumberFormat="1" applyFont="1" applyFill="1" applyBorder="1" applyAlignment="1" quotePrefix="1">
      <alignment horizontal="right" vertical="top"/>
      <protection/>
    </xf>
    <xf numFmtId="199" fontId="20" fillId="0" borderId="0" xfId="21" applyNumberFormat="1" applyFont="1" applyFill="1" applyBorder="1" applyAlignment="1" quotePrefix="1">
      <alignment horizontal="right" vertical="top"/>
      <protection/>
    </xf>
    <xf numFmtId="185" fontId="13" fillId="0" borderId="5" xfId="17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185" fontId="13" fillId="0" borderId="6" xfId="17" applyNumberFormat="1" applyFont="1" applyFill="1" applyBorder="1" applyAlignment="1">
      <alignment horizontal="right" vertical="center"/>
    </xf>
    <xf numFmtId="199" fontId="20" fillId="0" borderId="8" xfId="21" applyNumberFormat="1" applyFont="1" applyFill="1" applyBorder="1" applyAlignment="1" quotePrefix="1">
      <alignment horizontal="right" vertical="top"/>
      <protection/>
    </xf>
    <xf numFmtId="0" fontId="16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13" fillId="0" borderId="2" xfId="17" applyFont="1" applyFill="1" applyBorder="1" applyAlignment="1">
      <alignment horizontal="right" vertical="center"/>
    </xf>
    <xf numFmtId="198" fontId="10" fillId="0" borderId="16" xfId="21" applyNumberFormat="1" applyFont="1" applyFill="1" applyBorder="1" applyAlignment="1" quotePrefix="1">
      <alignment horizontal="right" vertical="center"/>
      <protection/>
    </xf>
    <xf numFmtId="38" fontId="13" fillId="0" borderId="1" xfId="17" applyFont="1" applyFill="1" applyBorder="1" applyAlignment="1">
      <alignment horizontal="right" vertical="center"/>
    </xf>
    <xf numFmtId="198" fontId="10" fillId="0" borderId="0" xfId="21" applyNumberFormat="1" applyFont="1" applyFill="1" applyBorder="1" applyAlignment="1">
      <alignment horizontal="right" vertical="top"/>
      <protection/>
    </xf>
    <xf numFmtId="38" fontId="16" fillId="0" borderId="1" xfId="17" applyFont="1" applyFill="1" applyBorder="1" applyAlignment="1">
      <alignment horizontal="right" vertical="center"/>
    </xf>
    <xf numFmtId="198" fontId="11" fillId="0" borderId="1" xfId="21" applyNumberFormat="1" applyFont="1" applyFill="1" applyBorder="1" applyAlignment="1" quotePrefix="1">
      <alignment horizontal="right" vertical="top"/>
      <protection/>
    </xf>
    <xf numFmtId="199" fontId="11" fillId="0" borderId="1" xfId="21" applyNumberFormat="1" applyFont="1" applyFill="1" applyBorder="1" applyAlignment="1" quotePrefix="1">
      <alignment horizontal="right" vertical="top"/>
      <protection/>
    </xf>
    <xf numFmtId="198" fontId="11" fillId="0" borderId="0" xfId="21" applyNumberFormat="1" applyFont="1" applyFill="1" applyBorder="1" applyAlignment="1" quotePrefix="1">
      <alignment horizontal="right" vertical="top"/>
      <protection/>
    </xf>
    <xf numFmtId="199" fontId="11" fillId="0" borderId="7" xfId="21" applyNumberFormat="1" applyFont="1" applyFill="1" applyBorder="1" applyAlignment="1" quotePrefix="1">
      <alignment horizontal="right" vertical="top"/>
      <protection/>
    </xf>
    <xf numFmtId="0" fontId="16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4" fillId="0" borderId="24" xfId="17" applyFont="1" applyFill="1" applyBorder="1" applyAlignment="1">
      <alignment horizontal="center" vertical="center"/>
    </xf>
    <xf numFmtId="38" fontId="16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16" fillId="0" borderId="8" xfId="17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38" fontId="4" fillId="0" borderId="33" xfId="17" applyFont="1" applyBorder="1" applyAlignment="1">
      <alignment horizontal="center" vertical="center" textRotation="255"/>
    </xf>
    <xf numFmtId="38" fontId="0" fillId="0" borderId="34" xfId="17" applyBorder="1" applyAlignment="1">
      <alignment horizontal="center" vertical="center" textRotation="255"/>
    </xf>
    <xf numFmtId="0" fontId="4" fillId="0" borderId="16" xfId="17" applyNumberFormat="1" applyFont="1" applyBorder="1" applyAlignment="1">
      <alignment horizontal="distributed" vertical="center"/>
    </xf>
    <xf numFmtId="0" fontId="0" fillId="0" borderId="17" xfId="17" applyNumberFormat="1" applyBorder="1" applyAlignment="1">
      <alignment horizontal="distributed" vertical="center"/>
    </xf>
    <xf numFmtId="38" fontId="16" fillId="0" borderId="35" xfId="17" applyFont="1" applyBorder="1" applyAlignment="1">
      <alignment horizontal="distributed" vertical="center"/>
    </xf>
    <xf numFmtId="38" fontId="4" fillId="0" borderId="36" xfId="17" applyFont="1" applyBorder="1" applyAlignment="1">
      <alignment horizontal="center" vertical="center" textRotation="255"/>
    </xf>
    <xf numFmtId="38" fontId="4" fillId="0" borderId="37" xfId="17" applyFont="1" applyBorder="1" applyAlignment="1">
      <alignment horizontal="center" vertical="center" textRotation="255"/>
    </xf>
    <xf numFmtId="38" fontId="4" fillId="0" borderId="4" xfId="17" applyFont="1" applyBorder="1" applyAlignment="1">
      <alignment horizontal="center" vertical="center" textRotation="255"/>
    </xf>
    <xf numFmtId="38" fontId="4" fillId="0" borderId="5" xfId="17" applyFont="1" applyBorder="1" applyAlignment="1">
      <alignment horizontal="center" vertical="center" textRotation="255"/>
    </xf>
    <xf numFmtId="38" fontId="4" fillId="0" borderId="34" xfId="17" applyFont="1" applyBorder="1" applyAlignment="1">
      <alignment horizontal="center" vertical="center" textRotation="255"/>
    </xf>
    <xf numFmtId="38" fontId="0" fillId="0" borderId="5" xfId="17" applyBorder="1" applyAlignment="1">
      <alignment horizontal="center" vertical="center" textRotation="255"/>
    </xf>
    <xf numFmtId="38" fontId="4" fillId="0" borderId="38" xfId="17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5" fillId="0" borderId="39" xfId="17" applyFont="1" applyFill="1" applyBorder="1" applyAlignment="1">
      <alignment horizontal="center" vertical="center" wrapText="1"/>
    </xf>
    <xf numFmtId="38" fontId="5" fillId="0" borderId="14" xfId="17" applyFont="1" applyFill="1" applyBorder="1" applyAlignment="1">
      <alignment horizontal="center" vertical="center" wrapText="1"/>
    </xf>
    <xf numFmtId="38" fontId="5" fillId="0" borderId="30" xfId="17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39" xfId="17" applyFont="1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center" vertical="center"/>
    </xf>
    <xf numFmtId="38" fontId="5" fillId="0" borderId="40" xfId="17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8" fontId="4" fillId="0" borderId="4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37" xfId="17" applyFont="1" applyBorder="1" applyAlignment="1">
      <alignment horizontal="distributed" vertical="center"/>
    </xf>
    <xf numFmtId="38" fontId="4" fillId="0" borderId="28" xfId="17" applyFont="1" applyBorder="1" applyAlignment="1">
      <alignment horizontal="distributed" vertical="center"/>
    </xf>
    <xf numFmtId="38" fontId="4" fillId="0" borderId="41" xfId="17" applyFont="1" applyBorder="1" applyAlignment="1">
      <alignment horizontal="center" vertical="center" textRotation="255"/>
    </xf>
    <xf numFmtId="38" fontId="4" fillId="0" borderId="36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16" fillId="0" borderId="42" xfId="17" applyFont="1" applyBorder="1" applyAlignment="1">
      <alignment horizontal="distributed" vertical="center"/>
    </xf>
    <xf numFmtId="0" fontId="4" fillId="0" borderId="24" xfId="17" applyNumberFormat="1" applyFont="1" applyBorder="1" applyAlignment="1">
      <alignment horizontal="distributed" vertical="center"/>
    </xf>
    <xf numFmtId="0" fontId="0" fillId="0" borderId="4" xfId="17" applyNumberForma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40" xfId="17" applyFont="1" applyBorder="1" applyAlignment="1">
      <alignment horizontal="center" vertical="center"/>
    </xf>
    <xf numFmtId="38" fontId="0" fillId="0" borderId="30" xfId="17" applyBorder="1" applyAlignment="1">
      <alignment horizontal="center" vertical="center"/>
    </xf>
    <xf numFmtId="38" fontId="4" fillId="0" borderId="17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1" xfId="17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4.25"/>
  <cols>
    <col min="1" max="1" width="5.75390625" style="4" customWidth="1"/>
    <col min="2" max="2" width="5.75390625" style="5" customWidth="1"/>
    <col min="3" max="3" width="5.75390625" style="4" customWidth="1"/>
    <col min="4" max="7" width="10.25390625" style="4" customWidth="1"/>
    <col min="8" max="8" width="12.25390625" style="4" customWidth="1"/>
    <col min="9" max="16384" width="9.00390625" style="4" customWidth="1"/>
  </cols>
  <sheetData>
    <row r="1" spans="1:8" s="1" customFormat="1" ht="22.5" customHeight="1">
      <c r="A1" s="14" t="s">
        <v>12</v>
      </c>
      <c r="B1" s="2"/>
      <c r="H1" s="3" t="s">
        <v>9</v>
      </c>
    </row>
    <row r="2" spans="1:8" s="7" customFormat="1" ht="19.5" customHeight="1">
      <c r="A2" s="244" t="s">
        <v>0</v>
      </c>
      <c r="B2" s="245"/>
      <c r="C2" s="245"/>
      <c r="D2" s="248" t="s">
        <v>1</v>
      </c>
      <c r="E2" s="250" t="s">
        <v>2</v>
      </c>
      <c r="F2" s="251"/>
      <c r="G2" s="251"/>
      <c r="H2" s="242" t="s">
        <v>8</v>
      </c>
    </row>
    <row r="3" spans="1:8" s="7" customFormat="1" ht="19.5" customHeight="1">
      <c r="A3" s="246"/>
      <c r="B3" s="247"/>
      <c r="C3" s="247"/>
      <c r="D3" s="249"/>
      <c r="E3" s="17" t="s">
        <v>3</v>
      </c>
      <c r="F3" s="17" t="s">
        <v>4</v>
      </c>
      <c r="G3" s="17" t="s">
        <v>5</v>
      </c>
      <c r="H3" s="243"/>
    </row>
    <row r="4" spans="1:9" s="7" customFormat="1" ht="16.5" customHeight="1">
      <c r="A4" s="8" t="s">
        <v>6</v>
      </c>
      <c r="B4" s="9">
        <v>35</v>
      </c>
      <c r="C4" s="11" t="s">
        <v>7</v>
      </c>
      <c r="D4" s="15">
        <v>26765</v>
      </c>
      <c r="E4" s="11">
        <v>123311</v>
      </c>
      <c r="F4" s="11">
        <v>57729</v>
      </c>
      <c r="G4" s="11">
        <v>65582</v>
      </c>
      <c r="H4" s="10">
        <f aca="true" t="shared" si="0" ref="H4:H13">E4/D4</f>
        <v>4.607173547543433</v>
      </c>
      <c r="I4" s="7">
        <f aca="true" t="shared" si="1" ref="I4:I13">IF(E4=SUM(F4:G4),"","!")</f>
      </c>
    </row>
    <row r="5" spans="1:9" s="7" customFormat="1" ht="16.5" customHeight="1">
      <c r="A5" s="8"/>
      <c r="B5" s="9">
        <v>40</v>
      </c>
      <c r="C5" s="11"/>
      <c r="D5" s="15">
        <v>30235</v>
      </c>
      <c r="E5" s="16">
        <v>128242</v>
      </c>
      <c r="F5" s="11">
        <v>60247</v>
      </c>
      <c r="G5" s="11">
        <v>67995</v>
      </c>
      <c r="H5" s="10">
        <f t="shared" si="0"/>
        <v>4.2415081858772945</v>
      </c>
      <c r="I5" s="7">
        <f t="shared" si="1"/>
      </c>
    </row>
    <row r="6" spans="1:9" s="7" customFormat="1" ht="16.5" customHeight="1">
      <c r="A6" s="8"/>
      <c r="B6" s="9">
        <v>45</v>
      </c>
      <c r="C6" s="11"/>
      <c r="D6" s="15">
        <v>33757</v>
      </c>
      <c r="E6" s="11">
        <v>130326</v>
      </c>
      <c r="F6" s="11">
        <v>61478</v>
      </c>
      <c r="G6" s="11">
        <v>68848</v>
      </c>
      <c r="H6" s="10">
        <f t="shared" si="0"/>
        <v>3.8607103711822734</v>
      </c>
      <c r="I6" s="7">
        <f t="shared" si="1"/>
      </c>
    </row>
    <row r="7" spans="1:9" s="7" customFormat="1" ht="16.5" customHeight="1">
      <c r="A7" s="8"/>
      <c r="B7" s="9">
        <v>50</v>
      </c>
      <c r="C7" s="11"/>
      <c r="D7" s="15">
        <v>36821</v>
      </c>
      <c r="E7" s="11">
        <v>134910</v>
      </c>
      <c r="F7" s="11">
        <v>63891</v>
      </c>
      <c r="G7" s="11">
        <v>71019</v>
      </c>
      <c r="H7" s="10">
        <f t="shared" si="0"/>
        <v>3.6639417723581653</v>
      </c>
      <c r="I7" s="7">
        <f t="shared" si="1"/>
      </c>
    </row>
    <row r="8" spans="1:9" s="7" customFormat="1" ht="16.5" customHeight="1">
      <c r="A8" s="8"/>
      <c r="B8" s="9">
        <v>55</v>
      </c>
      <c r="C8" s="11"/>
      <c r="D8" s="15">
        <v>39535</v>
      </c>
      <c r="E8" s="11">
        <v>137296</v>
      </c>
      <c r="F8" s="11">
        <v>65008</v>
      </c>
      <c r="G8" s="11">
        <v>72288</v>
      </c>
      <c r="H8" s="10">
        <f t="shared" si="0"/>
        <v>3.4727709624383456</v>
      </c>
      <c r="I8" s="7">
        <f t="shared" si="1"/>
      </c>
    </row>
    <row r="9" spans="1:9" s="7" customFormat="1" ht="16.5" customHeight="1">
      <c r="A9" s="8"/>
      <c r="B9" s="9">
        <v>60</v>
      </c>
      <c r="C9" s="11"/>
      <c r="D9" s="15">
        <v>41019</v>
      </c>
      <c r="E9" s="11">
        <v>138672</v>
      </c>
      <c r="F9" s="11">
        <v>65398</v>
      </c>
      <c r="G9" s="11">
        <v>73274</v>
      </c>
      <c r="H9" s="10">
        <f t="shared" si="0"/>
        <v>3.380677247129379</v>
      </c>
      <c r="I9" s="7">
        <f t="shared" si="1"/>
      </c>
    </row>
    <row r="10" spans="1:9" s="7" customFormat="1" ht="16.5" customHeight="1">
      <c r="A10" s="8" t="s">
        <v>11</v>
      </c>
      <c r="B10" s="9">
        <v>2</v>
      </c>
      <c r="C10" s="11" t="s">
        <v>7</v>
      </c>
      <c r="D10" s="15">
        <v>42585</v>
      </c>
      <c r="E10" s="11">
        <v>138298</v>
      </c>
      <c r="F10" s="11">
        <v>65102</v>
      </c>
      <c r="G10" s="11">
        <v>73196</v>
      </c>
      <c r="H10" s="10">
        <f t="shared" si="0"/>
        <v>3.247575437360573</v>
      </c>
      <c r="I10" s="7">
        <f t="shared" si="1"/>
      </c>
    </row>
    <row r="11" spans="1:9" s="7" customFormat="1" ht="16.5" customHeight="1">
      <c r="A11" s="11"/>
      <c r="B11" s="9">
        <v>7</v>
      </c>
      <c r="C11" s="11"/>
      <c r="D11" s="15">
        <v>45457</v>
      </c>
      <c r="E11" s="11">
        <v>138404</v>
      </c>
      <c r="F11" s="11">
        <v>65293</v>
      </c>
      <c r="G11" s="11">
        <v>73111</v>
      </c>
      <c r="H11" s="10">
        <f t="shared" si="0"/>
        <v>3.044723584926414</v>
      </c>
      <c r="I11" s="7">
        <f t="shared" si="1"/>
      </c>
    </row>
    <row r="12" spans="1:9" s="7" customFormat="1" ht="16.5" customHeight="1">
      <c r="A12" s="11"/>
      <c r="B12" s="9">
        <v>12</v>
      </c>
      <c r="C12" s="11"/>
      <c r="D12" s="15">
        <v>46957</v>
      </c>
      <c r="E12" s="11">
        <v>136173</v>
      </c>
      <c r="F12" s="11">
        <v>64413</v>
      </c>
      <c r="G12" s="11">
        <v>71760</v>
      </c>
      <c r="H12" s="10">
        <f t="shared" si="0"/>
        <v>2.899951019017399</v>
      </c>
      <c r="I12" s="7">
        <f t="shared" si="1"/>
      </c>
    </row>
    <row r="13" spans="1:9" s="7" customFormat="1" ht="16.5" customHeight="1">
      <c r="A13" s="176"/>
      <c r="B13" s="177">
        <v>17</v>
      </c>
      <c r="C13" s="176"/>
      <c r="D13" s="178">
        <v>49045</v>
      </c>
      <c r="E13" s="176">
        <v>134973</v>
      </c>
      <c r="F13" s="176">
        <v>63856</v>
      </c>
      <c r="G13" s="176">
        <v>71117</v>
      </c>
      <c r="H13" s="179">
        <f t="shared" si="0"/>
        <v>2.7520236517483943</v>
      </c>
      <c r="I13" s="7">
        <f t="shared" si="1"/>
      </c>
    </row>
    <row r="14" spans="1:8" s="7" customFormat="1" ht="13.5" customHeight="1">
      <c r="A14" s="12"/>
      <c r="B14" s="6"/>
      <c r="H14" s="13" t="s">
        <v>10</v>
      </c>
    </row>
    <row r="15" spans="1:8" s="7" customFormat="1" ht="13.5" customHeight="1">
      <c r="A15" s="12"/>
      <c r="B15" s="6"/>
      <c r="H15" s="13"/>
    </row>
    <row r="16" spans="1:8" s="7" customFormat="1" ht="13.5" customHeight="1">
      <c r="A16" s="12"/>
      <c r="B16" s="6"/>
      <c r="H16" s="13"/>
    </row>
    <row r="17" spans="1:2" s="7" customFormat="1" ht="13.5" customHeight="1">
      <c r="A17" s="12"/>
      <c r="B17" s="6"/>
    </row>
    <row r="18" s="1" customFormat="1" ht="12">
      <c r="B18" s="2"/>
    </row>
    <row r="19" s="1" customFormat="1" ht="12">
      <c r="B19" s="2"/>
    </row>
    <row r="20" s="1" customFormat="1" ht="12">
      <c r="B20" s="2"/>
    </row>
    <row r="21" spans="1:8" ht="14.25">
      <c r="A21" s="1"/>
      <c r="B21" s="2"/>
      <c r="C21" s="1"/>
      <c r="D21" s="1"/>
      <c r="E21" s="1"/>
      <c r="F21" s="1"/>
      <c r="G21" s="1"/>
      <c r="H21" s="1"/>
    </row>
  </sheetData>
  <mergeCells count="4">
    <mergeCell ref="H2:H3"/>
    <mergeCell ref="A2:C3"/>
    <mergeCell ref="D2:D3"/>
    <mergeCell ref="E2:G2"/>
  </mergeCells>
  <printOptions horizontalCentered="1"/>
  <pageMargins left="0.7874015748031497" right="0.7874015748031497" top="0.58" bottom="0.7874015748031497" header="0.3937007874015748" footer="0.3937007874015748"/>
  <pageSetup firstPageNumber="93" useFirstPageNumber="1"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showGridLines="0" zoomScaleSheetLayoutView="100" workbookViewId="0" topLeftCell="A1">
      <selection activeCell="A1" sqref="A1"/>
    </sheetView>
  </sheetViews>
  <sheetFormatPr defaultColWidth="9.00390625" defaultRowHeight="9.75" customHeight="1"/>
  <cols>
    <col min="1" max="11" width="8.875" style="84" customWidth="1"/>
    <col min="12" max="14" width="8.875" style="85" customWidth="1"/>
    <col min="15" max="16384" width="8.875" style="84" customWidth="1"/>
  </cols>
  <sheetData>
    <row r="1" spans="1:20" s="19" customFormat="1" ht="20.25" customHeight="1">
      <c r="A1" s="18" t="s">
        <v>13</v>
      </c>
      <c r="L1" s="20"/>
      <c r="M1" s="20"/>
      <c r="N1" s="20"/>
      <c r="T1" s="21" t="s">
        <v>14</v>
      </c>
    </row>
    <row r="2" spans="1:20" s="22" customFormat="1" ht="12" customHeight="1">
      <c r="A2" s="254" t="s">
        <v>15</v>
      </c>
      <c r="B2" s="257" t="s">
        <v>16</v>
      </c>
      <c r="C2" s="257"/>
      <c r="D2" s="257"/>
      <c r="E2" s="258" t="s">
        <v>17</v>
      </c>
      <c r="F2" s="258"/>
      <c r="G2" s="258"/>
      <c r="H2" s="258" t="s">
        <v>18</v>
      </c>
      <c r="I2" s="258"/>
      <c r="J2" s="259"/>
      <c r="K2" s="260" t="s">
        <v>15</v>
      </c>
      <c r="L2" s="257" t="s">
        <v>16</v>
      </c>
      <c r="M2" s="257"/>
      <c r="N2" s="257"/>
      <c r="O2" s="258" t="s">
        <v>17</v>
      </c>
      <c r="P2" s="258"/>
      <c r="Q2" s="258"/>
      <c r="R2" s="258" t="s">
        <v>18</v>
      </c>
      <c r="S2" s="258"/>
      <c r="T2" s="259"/>
    </row>
    <row r="3" spans="1:20" s="22" customFormat="1" ht="12" customHeight="1">
      <c r="A3" s="255"/>
      <c r="B3" s="23" t="s">
        <v>19</v>
      </c>
      <c r="C3" s="23" t="s">
        <v>4</v>
      </c>
      <c r="D3" s="23" t="s">
        <v>5</v>
      </c>
      <c r="E3" s="24" t="s">
        <v>20</v>
      </c>
      <c r="F3" s="24" t="s">
        <v>4</v>
      </c>
      <c r="G3" s="24" t="s">
        <v>5</v>
      </c>
      <c r="H3" s="24" t="s">
        <v>20</v>
      </c>
      <c r="I3" s="24" t="s">
        <v>4</v>
      </c>
      <c r="J3" s="25" t="s">
        <v>5</v>
      </c>
      <c r="K3" s="261"/>
      <c r="L3" s="23" t="s">
        <v>20</v>
      </c>
      <c r="M3" s="23" t="s">
        <v>4</v>
      </c>
      <c r="N3" s="23" t="s">
        <v>5</v>
      </c>
      <c r="O3" s="24" t="s">
        <v>20</v>
      </c>
      <c r="P3" s="24" t="s">
        <v>4</v>
      </c>
      <c r="Q3" s="24" t="s">
        <v>5</v>
      </c>
      <c r="R3" s="24" t="s">
        <v>20</v>
      </c>
      <c r="S3" s="24" t="s">
        <v>4</v>
      </c>
      <c r="T3" s="25" t="s">
        <v>5</v>
      </c>
    </row>
    <row r="4" spans="1:22" s="22" customFormat="1" ht="9.75" customHeight="1">
      <c r="A4" s="26" t="s">
        <v>19</v>
      </c>
      <c r="B4" s="27">
        <f>SUM(C4:D4)</f>
        <v>134373</v>
      </c>
      <c r="C4" s="28">
        <f>SUM(C6,C13,C20,C27,C34,C41,C48,C55,C62,C69,C76,'年齢別・男女別人口構成'!M6,'年齢別・男女別人口構成'!M13,'年齢別・男女別人口構成'!M20,'年齢別・男女別人口構成'!M27,'年齢別・男女別人口構成'!M34,'年齢別・男女別人口構成'!M41,'年齢別・男女別人口構成'!M48,'年齢別・男女別人口構成'!M55,'年齢別・男女別人口構成'!M62,'年齢別・男女別人口構成'!M64)</f>
        <v>63534</v>
      </c>
      <c r="D4" s="28">
        <f>SUM(D6,D13,D20,D27,D34,D41,D48,D55,D62,D69,D76,'年齢別・男女別人口構成'!N6,'年齢別・男女別人口構成'!N13,'年齢別・男女別人口構成'!N20,'年齢別・男女別人口構成'!N27,'年齢別・男女別人口構成'!N34,'年齢別・男女別人口構成'!N41,'年齢別・男女別人口構成'!N48,'年齢別・男女別人口構成'!N55,'年齢別・男女別人口構成'!N62,'年齢別・男女別人口構成'!N64)</f>
        <v>70839</v>
      </c>
      <c r="E4" s="29">
        <v>134973</v>
      </c>
      <c r="F4" s="30">
        <v>63856</v>
      </c>
      <c r="G4" s="30">
        <v>71117</v>
      </c>
      <c r="H4" s="29">
        <v>135332</v>
      </c>
      <c r="I4" s="30">
        <v>63994</v>
      </c>
      <c r="J4" s="30">
        <v>71338</v>
      </c>
      <c r="K4" s="31"/>
      <c r="L4" s="32"/>
      <c r="M4" s="32"/>
      <c r="N4" s="32"/>
      <c r="O4" s="33"/>
      <c r="P4" s="34"/>
      <c r="Q4" s="35"/>
      <c r="R4" s="34"/>
      <c r="S4" s="34"/>
      <c r="T4" s="34"/>
      <c r="U4" s="36"/>
      <c r="V4" s="36"/>
    </row>
    <row r="5" spans="1:20" s="22" customFormat="1" ht="9.75" customHeight="1">
      <c r="A5" s="26"/>
      <c r="B5" s="27"/>
      <c r="C5" s="28"/>
      <c r="D5" s="28"/>
      <c r="E5" s="29"/>
      <c r="F5" s="30"/>
      <c r="G5" s="30"/>
      <c r="H5" s="29"/>
      <c r="I5" s="30"/>
      <c r="J5" s="30"/>
      <c r="K5" s="37"/>
      <c r="L5" s="32"/>
      <c r="M5" s="32"/>
      <c r="N5" s="32"/>
      <c r="O5" s="33"/>
      <c r="P5" s="34"/>
      <c r="Q5" s="35"/>
      <c r="R5" s="34"/>
      <c r="S5" s="34"/>
      <c r="T5" s="34"/>
    </row>
    <row r="6" spans="1:20" s="22" customFormat="1" ht="9.75" customHeight="1">
      <c r="A6" s="34" t="s">
        <v>47</v>
      </c>
      <c r="B6" s="27">
        <f aca="true" t="shared" si="0" ref="B6:B11">SUM(C6:D6)</f>
        <v>5508</v>
      </c>
      <c r="C6" s="28">
        <f>SUM(C7:C11)</f>
        <v>2781</v>
      </c>
      <c r="D6" s="28">
        <f>SUM(D7:D11)</f>
        <v>2727</v>
      </c>
      <c r="E6" s="29">
        <f>SUM(E7:E11)</f>
        <v>5755</v>
      </c>
      <c r="F6" s="30">
        <f>SUM(F7:F11)</f>
        <v>2909</v>
      </c>
      <c r="G6" s="30">
        <f>SUM(G7:G11)</f>
        <v>2846</v>
      </c>
      <c r="H6" s="29">
        <v>5889</v>
      </c>
      <c r="I6" s="30">
        <v>2960</v>
      </c>
      <c r="J6" s="30">
        <v>2929</v>
      </c>
      <c r="K6" s="35" t="s">
        <v>21</v>
      </c>
      <c r="L6" s="28">
        <v>11310</v>
      </c>
      <c r="M6" s="28">
        <v>5522</v>
      </c>
      <c r="N6" s="28">
        <v>5788</v>
      </c>
      <c r="O6" s="29">
        <v>10734</v>
      </c>
      <c r="P6" s="30">
        <v>5304</v>
      </c>
      <c r="Q6" s="38">
        <v>5430</v>
      </c>
      <c r="R6" s="30">
        <v>9824</v>
      </c>
      <c r="S6" s="30">
        <v>4802</v>
      </c>
      <c r="T6" s="30">
        <v>5022</v>
      </c>
    </row>
    <row r="7" spans="1:20" s="22" customFormat="1" ht="9.75" customHeight="1">
      <c r="A7" s="39" t="s">
        <v>48</v>
      </c>
      <c r="B7" s="27">
        <f t="shared" si="0"/>
        <v>1030</v>
      </c>
      <c r="C7" s="28">
        <v>526</v>
      </c>
      <c r="D7" s="28">
        <v>504</v>
      </c>
      <c r="E7" s="29">
        <v>1045</v>
      </c>
      <c r="F7" s="30">
        <v>535</v>
      </c>
      <c r="G7" s="30">
        <v>510</v>
      </c>
      <c r="H7" s="29">
        <v>1112</v>
      </c>
      <c r="I7" s="30">
        <v>560</v>
      </c>
      <c r="J7" s="30">
        <v>552</v>
      </c>
      <c r="K7" s="35">
        <v>55</v>
      </c>
      <c r="L7" s="28">
        <v>1995</v>
      </c>
      <c r="M7" s="28">
        <v>956</v>
      </c>
      <c r="N7" s="28">
        <v>1039</v>
      </c>
      <c r="O7" s="29">
        <v>2340</v>
      </c>
      <c r="P7" s="30">
        <v>1145</v>
      </c>
      <c r="Q7" s="38">
        <v>1195</v>
      </c>
      <c r="R7" s="30">
        <v>2441</v>
      </c>
      <c r="S7" s="30">
        <v>1208</v>
      </c>
      <c r="T7" s="30">
        <v>1233</v>
      </c>
    </row>
    <row r="8" spans="1:20" s="22" customFormat="1" ht="9.75" customHeight="1">
      <c r="A8" s="34">
        <v>1</v>
      </c>
      <c r="B8" s="27">
        <f t="shared" si="0"/>
        <v>1063</v>
      </c>
      <c r="C8" s="28">
        <v>550</v>
      </c>
      <c r="D8" s="28">
        <v>513</v>
      </c>
      <c r="E8" s="29">
        <v>1144</v>
      </c>
      <c r="F8" s="30">
        <v>564</v>
      </c>
      <c r="G8" s="30">
        <v>580</v>
      </c>
      <c r="H8" s="29">
        <v>1148</v>
      </c>
      <c r="I8" s="30">
        <v>583</v>
      </c>
      <c r="J8" s="30">
        <v>565</v>
      </c>
      <c r="K8" s="35">
        <v>56</v>
      </c>
      <c r="L8" s="28">
        <v>2300</v>
      </c>
      <c r="M8" s="28">
        <v>1115</v>
      </c>
      <c r="N8" s="28">
        <v>1185</v>
      </c>
      <c r="O8" s="29">
        <v>2444</v>
      </c>
      <c r="P8" s="30">
        <v>1204</v>
      </c>
      <c r="Q8" s="38">
        <v>1240</v>
      </c>
      <c r="R8" s="30">
        <v>2478</v>
      </c>
      <c r="S8" s="30">
        <v>1177</v>
      </c>
      <c r="T8" s="30">
        <v>1301</v>
      </c>
    </row>
    <row r="9" spans="1:20" s="22" customFormat="1" ht="9.75" customHeight="1">
      <c r="A9" s="34">
        <v>2</v>
      </c>
      <c r="B9" s="27">
        <f t="shared" si="0"/>
        <v>1132</v>
      </c>
      <c r="C9" s="28">
        <v>559</v>
      </c>
      <c r="D9" s="28">
        <v>573</v>
      </c>
      <c r="E9" s="29">
        <v>1148</v>
      </c>
      <c r="F9" s="30">
        <v>590</v>
      </c>
      <c r="G9" s="30">
        <v>558</v>
      </c>
      <c r="H9" s="29">
        <v>1186</v>
      </c>
      <c r="I9" s="30">
        <v>589</v>
      </c>
      <c r="J9" s="30">
        <v>597</v>
      </c>
      <c r="K9" s="35">
        <v>57</v>
      </c>
      <c r="L9" s="28">
        <v>2402</v>
      </c>
      <c r="M9" s="28">
        <v>1180</v>
      </c>
      <c r="N9" s="28">
        <v>1222</v>
      </c>
      <c r="O9" s="29">
        <v>2491</v>
      </c>
      <c r="P9" s="30">
        <v>1200</v>
      </c>
      <c r="Q9" s="38">
        <v>1291</v>
      </c>
      <c r="R9" s="30">
        <v>2167</v>
      </c>
      <c r="S9" s="30">
        <v>1099</v>
      </c>
      <c r="T9" s="30">
        <v>1068</v>
      </c>
    </row>
    <row r="10" spans="1:20" s="22" customFormat="1" ht="9.75" customHeight="1">
      <c r="A10" s="34">
        <v>3</v>
      </c>
      <c r="B10" s="27">
        <f t="shared" si="0"/>
        <v>1137</v>
      </c>
      <c r="C10" s="28">
        <v>574</v>
      </c>
      <c r="D10" s="28">
        <v>563</v>
      </c>
      <c r="E10" s="29">
        <v>1160</v>
      </c>
      <c r="F10" s="30">
        <v>586</v>
      </c>
      <c r="G10" s="30">
        <v>574</v>
      </c>
      <c r="H10" s="29">
        <v>1259</v>
      </c>
      <c r="I10" s="30">
        <v>643</v>
      </c>
      <c r="J10" s="30">
        <v>616</v>
      </c>
      <c r="K10" s="35">
        <v>58</v>
      </c>
      <c r="L10" s="28">
        <v>2471</v>
      </c>
      <c r="M10" s="28">
        <v>1191</v>
      </c>
      <c r="N10" s="28">
        <v>1280</v>
      </c>
      <c r="O10" s="29">
        <v>2177</v>
      </c>
      <c r="P10" s="30">
        <v>1106</v>
      </c>
      <c r="Q10" s="38">
        <v>1071</v>
      </c>
      <c r="R10" s="30">
        <v>1292</v>
      </c>
      <c r="S10" s="30">
        <v>653</v>
      </c>
      <c r="T10" s="30">
        <v>639</v>
      </c>
    </row>
    <row r="11" spans="1:20" s="22" customFormat="1" ht="9.75" customHeight="1">
      <c r="A11" s="34">
        <v>4</v>
      </c>
      <c r="B11" s="27">
        <f t="shared" si="0"/>
        <v>1146</v>
      </c>
      <c r="C11" s="28">
        <v>572</v>
      </c>
      <c r="D11" s="28">
        <v>574</v>
      </c>
      <c r="E11" s="29">
        <v>1258</v>
      </c>
      <c r="F11" s="30">
        <v>634</v>
      </c>
      <c r="G11" s="30">
        <v>624</v>
      </c>
      <c r="H11" s="29">
        <v>1184</v>
      </c>
      <c r="I11" s="30">
        <v>585</v>
      </c>
      <c r="J11" s="30">
        <v>599</v>
      </c>
      <c r="K11" s="35">
        <v>59</v>
      </c>
      <c r="L11" s="28">
        <v>2142</v>
      </c>
      <c r="M11" s="28">
        <v>1080</v>
      </c>
      <c r="N11" s="28">
        <v>1062</v>
      </c>
      <c r="O11" s="29">
        <v>1282</v>
      </c>
      <c r="P11" s="30">
        <v>649</v>
      </c>
      <c r="Q11" s="38">
        <v>633</v>
      </c>
      <c r="R11" s="30">
        <v>1446</v>
      </c>
      <c r="S11" s="30">
        <v>665</v>
      </c>
      <c r="T11" s="30">
        <v>781</v>
      </c>
    </row>
    <row r="12" spans="1:20" s="22" customFormat="1" ht="9.75" customHeight="1">
      <c r="A12" s="34"/>
      <c r="B12" s="27"/>
      <c r="C12" s="28"/>
      <c r="D12" s="28"/>
      <c r="E12" s="29"/>
      <c r="F12" s="30"/>
      <c r="G12" s="30"/>
      <c r="H12" s="29"/>
      <c r="I12" s="30"/>
      <c r="J12" s="30"/>
      <c r="K12" s="35"/>
      <c r="L12" s="28"/>
      <c r="M12" s="28"/>
      <c r="N12" s="28"/>
      <c r="O12" s="29"/>
      <c r="P12" s="30"/>
      <c r="Q12" s="38"/>
      <c r="R12" s="30"/>
      <c r="S12" s="30"/>
      <c r="T12" s="30"/>
    </row>
    <row r="13" spans="1:20" s="22" customFormat="1" ht="9.75" customHeight="1">
      <c r="A13" s="34" t="s">
        <v>22</v>
      </c>
      <c r="B13" s="27">
        <f aca="true" t="shared" si="1" ref="B13:B18">SUM(C13:D13)</f>
        <v>6106</v>
      </c>
      <c r="C13" s="28">
        <f>SUM(C14:C18)</f>
        <v>3082</v>
      </c>
      <c r="D13" s="28">
        <f>SUM(D14:D18)</f>
        <v>3024</v>
      </c>
      <c r="E13" s="29">
        <f>SUM(E14:E18)</f>
        <v>6206</v>
      </c>
      <c r="F13" s="30">
        <f>SUM(F14:F18)</f>
        <v>3140</v>
      </c>
      <c r="G13" s="30">
        <f>SUM(G14:G18)</f>
        <v>3066</v>
      </c>
      <c r="H13" s="40">
        <v>6285</v>
      </c>
      <c r="I13" s="41">
        <v>3184</v>
      </c>
      <c r="J13" s="41">
        <v>3101</v>
      </c>
      <c r="K13" s="35" t="s">
        <v>23</v>
      </c>
      <c r="L13" s="28">
        <v>8254</v>
      </c>
      <c r="M13" s="28">
        <v>3895</v>
      </c>
      <c r="N13" s="28">
        <v>4359</v>
      </c>
      <c r="O13" s="29">
        <v>9042</v>
      </c>
      <c r="P13" s="30">
        <v>4232</v>
      </c>
      <c r="Q13" s="38">
        <v>4810</v>
      </c>
      <c r="R13" s="30">
        <v>9401</v>
      </c>
      <c r="S13" s="30">
        <v>4421</v>
      </c>
      <c r="T13" s="30">
        <v>4980</v>
      </c>
    </row>
    <row r="14" spans="1:20" s="22" customFormat="1" ht="9.75" customHeight="1">
      <c r="A14" s="34">
        <v>5</v>
      </c>
      <c r="B14" s="27">
        <f t="shared" si="1"/>
        <v>1248</v>
      </c>
      <c r="C14" s="28">
        <v>638</v>
      </c>
      <c r="D14" s="28">
        <v>610</v>
      </c>
      <c r="E14" s="29">
        <v>1194</v>
      </c>
      <c r="F14" s="30">
        <v>596</v>
      </c>
      <c r="G14" s="30">
        <v>598</v>
      </c>
      <c r="H14" s="40">
        <v>1200</v>
      </c>
      <c r="I14" s="41">
        <v>613</v>
      </c>
      <c r="J14" s="41">
        <v>587</v>
      </c>
      <c r="K14" s="35">
        <v>60</v>
      </c>
      <c r="L14" s="28">
        <v>1255</v>
      </c>
      <c r="M14" s="28">
        <v>631</v>
      </c>
      <c r="N14" s="28">
        <v>624</v>
      </c>
      <c r="O14" s="29">
        <v>1459</v>
      </c>
      <c r="P14" s="30">
        <v>674</v>
      </c>
      <c r="Q14" s="38">
        <v>785</v>
      </c>
      <c r="R14" s="30">
        <v>1968</v>
      </c>
      <c r="S14" s="30">
        <v>913</v>
      </c>
      <c r="T14" s="30">
        <v>1055</v>
      </c>
    </row>
    <row r="15" spans="1:20" s="22" customFormat="1" ht="9.75" customHeight="1">
      <c r="A15" s="34">
        <v>6</v>
      </c>
      <c r="B15" s="27">
        <f t="shared" si="1"/>
        <v>1181</v>
      </c>
      <c r="C15" s="28">
        <v>577</v>
      </c>
      <c r="D15" s="28">
        <v>604</v>
      </c>
      <c r="E15" s="29">
        <v>1210</v>
      </c>
      <c r="F15" s="30">
        <v>618</v>
      </c>
      <c r="G15" s="30">
        <v>592</v>
      </c>
      <c r="H15" s="40">
        <v>1233</v>
      </c>
      <c r="I15" s="41">
        <v>628</v>
      </c>
      <c r="J15" s="41">
        <v>605</v>
      </c>
      <c r="K15" s="35">
        <v>61</v>
      </c>
      <c r="L15" s="28">
        <v>1412</v>
      </c>
      <c r="M15" s="28">
        <v>641</v>
      </c>
      <c r="N15" s="28">
        <v>771</v>
      </c>
      <c r="O15" s="29">
        <v>1977</v>
      </c>
      <c r="P15" s="30">
        <v>911</v>
      </c>
      <c r="Q15" s="38">
        <v>1066</v>
      </c>
      <c r="R15" s="41">
        <v>1843</v>
      </c>
      <c r="S15" s="41">
        <v>869</v>
      </c>
      <c r="T15" s="41">
        <v>974</v>
      </c>
    </row>
    <row r="16" spans="1:20" s="22" customFormat="1" ht="9.75" customHeight="1">
      <c r="A16" s="34">
        <v>7</v>
      </c>
      <c r="B16" s="27">
        <f t="shared" si="1"/>
        <v>1208</v>
      </c>
      <c r="C16" s="28">
        <v>607</v>
      </c>
      <c r="D16" s="28">
        <v>601</v>
      </c>
      <c r="E16" s="29">
        <v>1248</v>
      </c>
      <c r="F16" s="30">
        <v>651</v>
      </c>
      <c r="G16" s="30">
        <v>597</v>
      </c>
      <c r="H16" s="40">
        <v>1253</v>
      </c>
      <c r="I16" s="41">
        <v>633</v>
      </c>
      <c r="J16" s="41">
        <v>620</v>
      </c>
      <c r="K16" s="35">
        <v>62</v>
      </c>
      <c r="L16" s="28">
        <v>1953</v>
      </c>
      <c r="M16" s="28">
        <v>903</v>
      </c>
      <c r="N16" s="28">
        <v>1050</v>
      </c>
      <c r="O16" s="29">
        <v>1847</v>
      </c>
      <c r="P16" s="30">
        <v>871</v>
      </c>
      <c r="Q16" s="38">
        <v>976</v>
      </c>
      <c r="R16" s="41">
        <v>1848</v>
      </c>
      <c r="S16" s="41">
        <v>878</v>
      </c>
      <c r="T16" s="41">
        <v>970</v>
      </c>
    </row>
    <row r="17" spans="1:20" s="22" customFormat="1" ht="9.75" customHeight="1">
      <c r="A17" s="34">
        <v>8</v>
      </c>
      <c r="B17" s="27">
        <f t="shared" si="1"/>
        <v>1241</v>
      </c>
      <c r="C17" s="28">
        <v>651</v>
      </c>
      <c r="D17" s="28">
        <v>590</v>
      </c>
      <c r="E17" s="29">
        <v>1245</v>
      </c>
      <c r="F17" s="30">
        <v>625</v>
      </c>
      <c r="G17" s="30">
        <v>620</v>
      </c>
      <c r="H17" s="40">
        <v>1291</v>
      </c>
      <c r="I17" s="41">
        <v>629</v>
      </c>
      <c r="J17" s="41">
        <v>662</v>
      </c>
      <c r="K17" s="35">
        <v>63</v>
      </c>
      <c r="L17" s="28">
        <v>1804</v>
      </c>
      <c r="M17" s="28">
        <v>846</v>
      </c>
      <c r="N17" s="28">
        <v>958</v>
      </c>
      <c r="O17" s="29">
        <v>1845</v>
      </c>
      <c r="P17" s="30">
        <v>882</v>
      </c>
      <c r="Q17" s="38">
        <v>963</v>
      </c>
      <c r="R17" s="41">
        <v>1923</v>
      </c>
      <c r="S17" s="41">
        <v>910</v>
      </c>
      <c r="T17" s="41">
        <v>1013</v>
      </c>
    </row>
    <row r="18" spans="1:20" s="22" customFormat="1" ht="9.75" customHeight="1">
      <c r="A18" s="34">
        <v>9</v>
      </c>
      <c r="B18" s="27">
        <f t="shared" si="1"/>
        <v>1228</v>
      </c>
      <c r="C18" s="28">
        <v>609</v>
      </c>
      <c r="D18" s="28">
        <v>619</v>
      </c>
      <c r="E18" s="29">
        <v>1309</v>
      </c>
      <c r="F18" s="30">
        <v>650</v>
      </c>
      <c r="G18" s="30">
        <v>659</v>
      </c>
      <c r="H18" s="40">
        <v>1308</v>
      </c>
      <c r="I18" s="41">
        <v>681</v>
      </c>
      <c r="J18" s="41">
        <v>627</v>
      </c>
      <c r="K18" s="35">
        <v>64</v>
      </c>
      <c r="L18" s="28">
        <v>1830</v>
      </c>
      <c r="M18" s="28">
        <v>874</v>
      </c>
      <c r="N18" s="28">
        <v>956</v>
      </c>
      <c r="O18" s="29">
        <v>1914</v>
      </c>
      <c r="P18" s="30">
        <v>894</v>
      </c>
      <c r="Q18" s="38">
        <v>1020</v>
      </c>
      <c r="R18" s="41">
        <v>1819</v>
      </c>
      <c r="S18" s="41">
        <v>851</v>
      </c>
      <c r="T18" s="41">
        <v>968</v>
      </c>
    </row>
    <row r="19" spans="1:20" s="22" customFormat="1" ht="9.75" customHeight="1">
      <c r="A19" s="34"/>
      <c r="B19" s="27"/>
      <c r="C19" s="28"/>
      <c r="D19" s="28"/>
      <c r="E19" s="29"/>
      <c r="F19" s="30"/>
      <c r="G19" s="30"/>
      <c r="H19" s="40"/>
      <c r="I19" s="41"/>
      <c r="J19" s="41"/>
      <c r="K19" s="35"/>
      <c r="L19" s="28"/>
      <c r="M19" s="28"/>
      <c r="N19" s="28"/>
      <c r="O19" s="29"/>
      <c r="P19" s="30"/>
      <c r="Q19" s="38"/>
      <c r="R19" s="41"/>
      <c r="S19" s="41"/>
      <c r="T19" s="41"/>
    </row>
    <row r="20" spans="1:20" s="22" customFormat="1" ht="9.75" customHeight="1">
      <c r="A20" s="34" t="s">
        <v>49</v>
      </c>
      <c r="B20" s="27">
        <f aca="true" t="shared" si="2" ref="B20:B25">SUM(C20:D20)</f>
        <v>6534</v>
      </c>
      <c r="C20" s="28">
        <f>SUM(C21:C25)</f>
        <v>3297</v>
      </c>
      <c r="D20" s="28">
        <f>SUM(D21:D25)</f>
        <v>3237</v>
      </c>
      <c r="E20" s="29">
        <f>SUM(E21:E25)</f>
        <v>6618</v>
      </c>
      <c r="F20" s="30">
        <f>SUM(F21:F25)</f>
        <v>3385</v>
      </c>
      <c r="G20" s="30">
        <f>SUM(G21:G25)</f>
        <v>3233</v>
      </c>
      <c r="H20" s="40">
        <v>6773</v>
      </c>
      <c r="I20" s="41">
        <v>3438</v>
      </c>
      <c r="J20" s="41">
        <v>3335</v>
      </c>
      <c r="K20" s="35" t="s">
        <v>24</v>
      </c>
      <c r="L20" s="28">
        <v>8428</v>
      </c>
      <c r="M20" s="28">
        <v>3901</v>
      </c>
      <c r="N20" s="28">
        <v>4527</v>
      </c>
      <c r="O20" s="29">
        <v>8517</v>
      </c>
      <c r="P20" s="30">
        <v>3928</v>
      </c>
      <c r="Q20" s="38">
        <v>4589</v>
      </c>
      <c r="R20" s="41">
        <v>8498</v>
      </c>
      <c r="S20" s="41">
        <v>3877</v>
      </c>
      <c r="T20" s="41">
        <v>4621</v>
      </c>
    </row>
    <row r="21" spans="1:20" s="22" customFormat="1" ht="9.75" customHeight="1">
      <c r="A21" s="34">
        <v>10</v>
      </c>
      <c r="B21" s="27">
        <f t="shared" si="2"/>
        <v>1299</v>
      </c>
      <c r="C21" s="28">
        <v>642</v>
      </c>
      <c r="D21" s="28">
        <v>657</v>
      </c>
      <c r="E21" s="29">
        <v>1320</v>
      </c>
      <c r="F21" s="30">
        <v>677</v>
      </c>
      <c r="G21" s="30">
        <v>643</v>
      </c>
      <c r="H21" s="40">
        <v>1377</v>
      </c>
      <c r="I21" s="41">
        <v>698</v>
      </c>
      <c r="J21" s="41">
        <v>679</v>
      </c>
      <c r="K21" s="35">
        <v>65</v>
      </c>
      <c r="L21" s="28">
        <v>1866</v>
      </c>
      <c r="M21" s="28">
        <v>874</v>
      </c>
      <c r="N21" s="28">
        <v>992</v>
      </c>
      <c r="O21" s="29">
        <v>1830</v>
      </c>
      <c r="P21" s="30">
        <v>859</v>
      </c>
      <c r="Q21" s="38">
        <v>971</v>
      </c>
      <c r="R21" s="41">
        <v>1536</v>
      </c>
      <c r="S21" s="41">
        <v>719</v>
      </c>
      <c r="T21" s="41">
        <v>817</v>
      </c>
    </row>
    <row r="22" spans="1:20" s="22" customFormat="1" ht="9.75" customHeight="1">
      <c r="A22" s="34">
        <v>11</v>
      </c>
      <c r="B22" s="27">
        <f t="shared" si="2"/>
        <v>1294</v>
      </c>
      <c r="C22" s="28">
        <v>664</v>
      </c>
      <c r="D22" s="28">
        <v>630</v>
      </c>
      <c r="E22" s="29">
        <v>1370</v>
      </c>
      <c r="F22" s="30">
        <v>699</v>
      </c>
      <c r="G22" s="30">
        <v>671</v>
      </c>
      <c r="H22" s="40">
        <v>1287</v>
      </c>
      <c r="I22" s="41">
        <v>637</v>
      </c>
      <c r="J22" s="41">
        <v>650</v>
      </c>
      <c r="K22" s="35">
        <v>66</v>
      </c>
      <c r="L22" s="28">
        <v>1788</v>
      </c>
      <c r="M22" s="28">
        <v>836</v>
      </c>
      <c r="N22" s="28">
        <v>952</v>
      </c>
      <c r="O22" s="29">
        <v>1517</v>
      </c>
      <c r="P22" s="30">
        <v>711</v>
      </c>
      <c r="Q22" s="38">
        <v>806</v>
      </c>
      <c r="R22" s="41">
        <v>1597</v>
      </c>
      <c r="S22" s="41">
        <v>726</v>
      </c>
      <c r="T22" s="41">
        <v>871</v>
      </c>
    </row>
    <row r="23" spans="1:20" s="22" customFormat="1" ht="9.75" customHeight="1">
      <c r="A23" s="34">
        <v>12</v>
      </c>
      <c r="B23" s="27">
        <f t="shared" si="2"/>
        <v>1363</v>
      </c>
      <c r="C23" s="28">
        <v>693</v>
      </c>
      <c r="D23" s="28">
        <v>670</v>
      </c>
      <c r="E23" s="29">
        <v>1291</v>
      </c>
      <c r="F23" s="30">
        <v>644</v>
      </c>
      <c r="G23" s="30">
        <v>647</v>
      </c>
      <c r="H23" s="40">
        <v>1335</v>
      </c>
      <c r="I23" s="41">
        <v>698</v>
      </c>
      <c r="J23" s="41">
        <v>637</v>
      </c>
      <c r="K23" s="35">
        <v>67</v>
      </c>
      <c r="L23" s="28">
        <v>1490</v>
      </c>
      <c r="M23" s="28">
        <v>689</v>
      </c>
      <c r="N23" s="28">
        <v>801</v>
      </c>
      <c r="O23" s="29">
        <v>1592</v>
      </c>
      <c r="P23" s="30">
        <v>723</v>
      </c>
      <c r="Q23" s="38">
        <v>869</v>
      </c>
      <c r="R23" s="41">
        <v>1806</v>
      </c>
      <c r="S23" s="41">
        <v>845</v>
      </c>
      <c r="T23" s="41">
        <v>961</v>
      </c>
    </row>
    <row r="24" spans="1:20" s="22" customFormat="1" ht="9.75" customHeight="1">
      <c r="A24" s="34">
        <v>13</v>
      </c>
      <c r="B24" s="27">
        <f t="shared" si="2"/>
        <v>1264</v>
      </c>
      <c r="C24" s="28">
        <v>618</v>
      </c>
      <c r="D24" s="28">
        <v>646</v>
      </c>
      <c r="E24" s="29">
        <v>1316</v>
      </c>
      <c r="F24" s="30">
        <v>680</v>
      </c>
      <c r="G24" s="30">
        <v>636</v>
      </c>
      <c r="H24" s="40">
        <v>1313</v>
      </c>
      <c r="I24" s="41">
        <v>692</v>
      </c>
      <c r="J24" s="41">
        <v>621</v>
      </c>
      <c r="K24" s="35">
        <v>68</v>
      </c>
      <c r="L24" s="28">
        <v>1547</v>
      </c>
      <c r="M24" s="28">
        <v>702</v>
      </c>
      <c r="N24" s="28">
        <v>845</v>
      </c>
      <c r="O24" s="29">
        <v>1794</v>
      </c>
      <c r="P24" s="30">
        <v>831</v>
      </c>
      <c r="Q24" s="38">
        <v>963</v>
      </c>
      <c r="R24" s="41">
        <v>1817</v>
      </c>
      <c r="S24" s="41">
        <v>811</v>
      </c>
      <c r="T24" s="41">
        <v>1006</v>
      </c>
    </row>
    <row r="25" spans="1:20" s="22" customFormat="1" ht="9.75" customHeight="1">
      <c r="A25" s="34">
        <v>14</v>
      </c>
      <c r="B25" s="27">
        <f t="shared" si="2"/>
        <v>1314</v>
      </c>
      <c r="C25" s="28">
        <v>680</v>
      </c>
      <c r="D25" s="28">
        <v>634</v>
      </c>
      <c r="E25" s="29">
        <v>1321</v>
      </c>
      <c r="F25" s="30">
        <v>685</v>
      </c>
      <c r="G25" s="30">
        <v>636</v>
      </c>
      <c r="H25" s="40">
        <v>1461</v>
      </c>
      <c r="I25" s="41">
        <v>713</v>
      </c>
      <c r="J25" s="41">
        <v>748</v>
      </c>
      <c r="K25" s="35">
        <v>69</v>
      </c>
      <c r="L25" s="28">
        <v>1737</v>
      </c>
      <c r="M25" s="28">
        <v>800</v>
      </c>
      <c r="N25" s="28">
        <v>937</v>
      </c>
      <c r="O25" s="29">
        <v>1784</v>
      </c>
      <c r="P25" s="30">
        <v>804</v>
      </c>
      <c r="Q25" s="38">
        <v>980</v>
      </c>
      <c r="R25" s="41">
        <v>1742</v>
      </c>
      <c r="S25" s="41">
        <v>776</v>
      </c>
      <c r="T25" s="41">
        <v>966</v>
      </c>
    </row>
    <row r="26" spans="1:20" s="22" customFormat="1" ht="9.75" customHeight="1">
      <c r="A26" s="34"/>
      <c r="B26" s="27"/>
      <c r="C26" s="28"/>
      <c r="D26" s="28"/>
      <c r="E26" s="29"/>
      <c r="F26" s="30"/>
      <c r="G26" s="30"/>
      <c r="H26" s="40"/>
      <c r="I26" s="41"/>
      <c r="J26" s="41"/>
      <c r="K26" s="35"/>
      <c r="L26" s="28"/>
      <c r="M26" s="28"/>
      <c r="N26" s="28"/>
      <c r="O26" s="29"/>
      <c r="P26" s="30"/>
      <c r="Q26" s="38"/>
      <c r="R26" s="41"/>
      <c r="S26" s="41"/>
      <c r="T26" s="41"/>
    </row>
    <row r="27" spans="1:20" s="22" customFormat="1" ht="9.75" customHeight="1">
      <c r="A27" s="34" t="s">
        <v>25</v>
      </c>
      <c r="B27" s="27">
        <f aca="true" t="shared" si="3" ref="B27:B32">SUM(C27:D27)</f>
        <v>7078</v>
      </c>
      <c r="C27" s="28">
        <f>SUM(C28:C32)</f>
        <v>3575</v>
      </c>
      <c r="D27" s="28">
        <f>SUM(D28:D32)</f>
        <v>3503</v>
      </c>
      <c r="E27" s="29">
        <f>SUM(E28:E32)</f>
        <v>7246</v>
      </c>
      <c r="F27" s="30">
        <f>SUM(F28:F32)</f>
        <v>3669</v>
      </c>
      <c r="G27" s="30">
        <f>SUM(G28:G32)</f>
        <v>3577</v>
      </c>
      <c r="H27" s="40">
        <v>7624</v>
      </c>
      <c r="I27" s="41">
        <v>3903</v>
      </c>
      <c r="J27" s="41">
        <v>3721</v>
      </c>
      <c r="K27" s="35" t="s">
        <v>26</v>
      </c>
      <c r="L27" s="28">
        <v>8253</v>
      </c>
      <c r="M27" s="28">
        <v>3650</v>
      </c>
      <c r="N27" s="28">
        <v>4603</v>
      </c>
      <c r="O27" s="29">
        <v>8248</v>
      </c>
      <c r="P27" s="30">
        <v>3701</v>
      </c>
      <c r="Q27" s="38">
        <v>4547</v>
      </c>
      <c r="R27" s="41">
        <v>8224</v>
      </c>
      <c r="S27" s="41">
        <v>3737</v>
      </c>
      <c r="T27" s="41">
        <v>4487</v>
      </c>
    </row>
    <row r="28" spans="1:20" s="22" customFormat="1" ht="9.75" customHeight="1">
      <c r="A28" s="34">
        <v>15</v>
      </c>
      <c r="B28" s="27">
        <f t="shared" si="3"/>
        <v>1291</v>
      </c>
      <c r="C28" s="28">
        <v>665</v>
      </c>
      <c r="D28" s="28">
        <v>626</v>
      </c>
      <c r="E28" s="29">
        <v>1472</v>
      </c>
      <c r="F28" s="30">
        <v>722</v>
      </c>
      <c r="G28" s="30">
        <v>750</v>
      </c>
      <c r="H28" s="40">
        <v>1512</v>
      </c>
      <c r="I28" s="41">
        <v>796</v>
      </c>
      <c r="J28" s="41">
        <v>716</v>
      </c>
      <c r="K28" s="35">
        <v>70</v>
      </c>
      <c r="L28" s="28">
        <v>1743</v>
      </c>
      <c r="M28" s="28">
        <v>780</v>
      </c>
      <c r="N28" s="28">
        <v>963</v>
      </c>
      <c r="O28" s="29">
        <v>1692</v>
      </c>
      <c r="P28" s="30">
        <v>741</v>
      </c>
      <c r="Q28" s="38">
        <v>951</v>
      </c>
      <c r="R28" s="41">
        <v>1741</v>
      </c>
      <c r="S28" s="41">
        <v>759</v>
      </c>
      <c r="T28" s="41">
        <v>982</v>
      </c>
    </row>
    <row r="29" spans="1:20" s="22" customFormat="1" ht="9.75" customHeight="1">
      <c r="A29" s="34">
        <v>16</v>
      </c>
      <c r="B29" s="27">
        <f t="shared" si="3"/>
        <v>1421</v>
      </c>
      <c r="C29" s="28">
        <v>701</v>
      </c>
      <c r="D29" s="28">
        <v>720</v>
      </c>
      <c r="E29" s="29">
        <v>1537</v>
      </c>
      <c r="F29" s="30">
        <v>812</v>
      </c>
      <c r="G29" s="30">
        <v>725</v>
      </c>
      <c r="H29" s="40">
        <v>1442</v>
      </c>
      <c r="I29" s="41">
        <v>738</v>
      </c>
      <c r="J29" s="41">
        <v>704</v>
      </c>
      <c r="K29" s="35">
        <v>71</v>
      </c>
      <c r="L29" s="28">
        <v>1675</v>
      </c>
      <c r="M29" s="28">
        <v>734</v>
      </c>
      <c r="N29" s="28">
        <v>941</v>
      </c>
      <c r="O29" s="29">
        <v>1739</v>
      </c>
      <c r="P29" s="30">
        <v>762</v>
      </c>
      <c r="Q29" s="38">
        <v>977</v>
      </c>
      <c r="R29" s="41">
        <v>1621</v>
      </c>
      <c r="S29" s="41">
        <v>722</v>
      </c>
      <c r="T29" s="41">
        <v>899</v>
      </c>
    </row>
    <row r="30" spans="1:20" s="22" customFormat="1" ht="9.75" customHeight="1">
      <c r="A30" s="34">
        <v>17</v>
      </c>
      <c r="B30" s="27">
        <f t="shared" si="3"/>
        <v>1460</v>
      </c>
      <c r="C30" s="28">
        <v>757</v>
      </c>
      <c r="D30" s="28">
        <v>703</v>
      </c>
      <c r="E30" s="29">
        <v>1500</v>
      </c>
      <c r="F30" s="30">
        <v>776</v>
      </c>
      <c r="G30" s="30">
        <v>724</v>
      </c>
      <c r="H30" s="40">
        <v>1534</v>
      </c>
      <c r="I30" s="41">
        <v>770</v>
      </c>
      <c r="J30" s="41">
        <v>764</v>
      </c>
      <c r="K30" s="35">
        <v>72</v>
      </c>
      <c r="L30" s="28">
        <v>1686</v>
      </c>
      <c r="M30" s="28">
        <v>728</v>
      </c>
      <c r="N30" s="28">
        <v>958</v>
      </c>
      <c r="O30" s="29">
        <v>1612</v>
      </c>
      <c r="P30" s="30">
        <v>722</v>
      </c>
      <c r="Q30" s="38">
        <v>890</v>
      </c>
      <c r="R30" s="41">
        <v>1661</v>
      </c>
      <c r="S30" s="41">
        <v>789</v>
      </c>
      <c r="T30" s="41">
        <v>872</v>
      </c>
    </row>
    <row r="31" spans="1:20" s="22" customFormat="1" ht="9.75" customHeight="1">
      <c r="A31" s="34">
        <v>18</v>
      </c>
      <c r="B31" s="27">
        <f t="shared" si="3"/>
        <v>1421</v>
      </c>
      <c r="C31" s="28">
        <v>726</v>
      </c>
      <c r="D31" s="28">
        <v>695</v>
      </c>
      <c r="E31" s="29">
        <v>1440</v>
      </c>
      <c r="F31" s="30">
        <v>712</v>
      </c>
      <c r="G31" s="30">
        <v>728</v>
      </c>
      <c r="H31" s="40">
        <v>1513</v>
      </c>
      <c r="I31" s="41">
        <v>760</v>
      </c>
      <c r="J31" s="41">
        <v>753</v>
      </c>
      <c r="K31" s="35">
        <v>73</v>
      </c>
      <c r="L31" s="28">
        <v>1568</v>
      </c>
      <c r="M31" s="28">
        <v>687</v>
      </c>
      <c r="N31" s="28">
        <v>881</v>
      </c>
      <c r="O31" s="29">
        <v>1635</v>
      </c>
      <c r="P31" s="30">
        <v>757</v>
      </c>
      <c r="Q31" s="38">
        <v>878</v>
      </c>
      <c r="R31" s="41">
        <v>1652</v>
      </c>
      <c r="S31" s="41">
        <v>760</v>
      </c>
      <c r="T31" s="41">
        <v>892</v>
      </c>
    </row>
    <row r="32" spans="1:20" s="22" customFormat="1" ht="9.75" customHeight="1">
      <c r="A32" s="34">
        <v>19</v>
      </c>
      <c r="B32" s="27">
        <f t="shared" si="3"/>
        <v>1485</v>
      </c>
      <c r="C32" s="28">
        <v>726</v>
      </c>
      <c r="D32" s="28">
        <v>759</v>
      </c>
      <c r="E32" s="29">
        <v>1297</v>
      </c>
      <c r="F32" s="30">
        <v>647</v>
      </c>
      <c r="G32" s="30">
        <v>650</v>
      </c>
      <c r="H32" s="40">
        <v>1623</v>
      </c>
      <c r="I32" s="41">
        <v>839</v>
      </c>
      <c r="J32" s="41">
        <v>784</v>
      </c>
      <c r="K32" s="35">
        <v>74</v>
      </c>
      <c r="L32" s="28">
        <v>1581</v>
      </c>
      <c r="M32" s="28">
        <v>721</v>
      </c>
      <c r="N32" s="28">
        <v>860</v>
      </c>
      <c r="O32" s="29">
        <v>1570</v>
      </c>
      <c r="P32" s="30">
        <v>719</v>
      </c>
      <c r="Q32" s="38">
        <v>851</v>
      </c>
      <c r="R32" s="41">
        <v>1549</v>
      </c>
      <c r="S32" s="41">
        <v>707</v>
      </c>
      <c r="T32" s="41">
        <v>842</v>
      </c>
    </row>
    <row r="33" spans="1:20" s="22" customFormat="1" ht="9.75" customHeight="1">
      <c r="A33" s="34"/>
      <c r="B33" s="27"/>
      <c r="C33" s="28"/>
      <c r="D33" s="28"/>
      <c r="E33" s="29"/>
      <c r="F33" s="30"/>
      <c r="G33" s="30"/>
      <c r="H33" s="40"/>
      <c r="I33" s="41"/>
      <c r="J33" s="41"/>
      <c r="K33" s="35"/>
      <c r="L33" s="28"/>
      <c r="M33" s="28"/>
      <c r="N33" s="28"/>
      <c r="O33" s="29"/>
      <c r="P33" s="30"/>
      <c r="Q33" s="38"/>
      <c r="R33" s="41"/>
      <c r="S33" s="41"/>
      <c r="T33" s="41"/>
    </row>
    <row r="34" spans="1:20" s="22" customFormat="1" ht="9.75" customHeight="1">
      <c r="A34" s="34" t="s">
        <v>27</v>
      </c>
      <c r="B34" s="27">
        <f aca="true" t="shared" si="4" ref="B34:B39">SUM(C34:D34)</f>
        <v>7434</v>
      </c>
      <c r="C34" s="28">
        <f>SUM(C35:C39)</f>
        <v>3708</v>
      </c>
      <c r="D34" s="28">
        <f>SUM(D35:D39)</f>
        <v>3726</v>
      </c>
      <c r="E34" s="29">
        <f>SUM(E35:E39)</f>
        <v>6881</v>
      </c>
      <c r="F34" s="30">
        <f>SUM(F35:F39)</f>
        <v>3384</v>
      </c>
      <c r="G34" s="30">
        <f>SUM(G35:G39)</f>
        <v>3497</v>
      </c>
      <c r="H34" s="40">
        <v>7360</v>
      </c>
      <c r="I34" s="41">
        <v>3721</v>
      </c>
      <c r="J34" s="41">
        <v>3639</v>
      </c>
      <c r="K34" s="35" t="s">
        <v>28</v>
      </c>
      <c r="L34" s="28">
        <v>6798</v>
      </c>
      <c r="M34" s="28">
        <v>2920</v>
      </c>
      <c r="N34" s="28">
        <v>3878</v>
      </c>
      <c r="O34" s="29">
        <v>6718</v>
      </c>
      <c r="P34" s="30">
        <v>2922</v>
      </c>
      <c r="Q34" s="38">
        <v>3796</v>
      </c>
      <c r="R34" s="41">
        <v>6494</v>
      </c>
      <c r="S34" s="41">
        <v>2785</v>
      </c>
      <c r="T34" s="41">
        <v>3709</v>
      </c>
    </row>
    <row r="35" spans="1:20" s="22" customFormat="1" ht="9.75" customHeight="1">
      <c r="A35" s="34">
        <v>20</v>
      </c>
      <c r="B35" s="27">
        <f t="shared" si="4"/>
        <v>1516</v>
      </c>
      <c r="C35" s="28">
        <v>743</v>
      </c>
      <c r="D35" s="28">
        <v>773</v>
      </c>
      <c r="E35" s="29">
        <v>1342</v>
      </c>
      <c r="F35" s="30">
        <v>666</v>
      </c>
      <c r="G35" s="30">
        <v>676</v>
      </c>
      <c r="H35" s="40">
        <v>1634</v>
      </c>
      <c r="I35" s="41">
        <v>866</v>
      </c>
      <c r="J35" s="41">
        <v>768</v>
      </c>
      <c r="K35" s="35">
        <v>75</v>
      </c>
      <c r="L35" s="28">
        <v>1532</v>
      </c>
      <c r="M35" s="28">
        <v>690</v>
      </c>
      <c r="N35" s="28">
        <v>842</v>
      </c>
      <c r="O35" s="29">
        <v>1543</v>
      </c>
      <c r="P35" s="30">
        <v>706</v>
      </c>
      <c r="Q35" s="38">
        <v>837</v>
      </c>
      <c r="R35" s="41">
        <v>1429</v>
      </c>
      <c r="S35" s="41">
        <v>614</v>
      </c>
      <c r="T35" s="41">
        <v>815</v>
      </c>
    </row>
    <row r="36" spans="1:20" s="22" customFormat="1" ht="9.75" customHeight="1">
      <c r="A36" s="34">
        <v>21</v>
      </c>
      <c r="B36" s="27">
        <f t="shared" si="4"/>
        <v>1513</v>
      </c>
      <c r="C36" s="28">
        <v>757</v>
      </c>
      <c r="D36" s="28">
        <v>756</v>
      </c>
      <c r="E36" s="29">
        <v>1412</v>
      </c>
      <c r="F36" s="30">
        <v>711</v>
      </c>
      <c r="G36" s="30">
        <v>701</v>
      </c>
      <c r="H36" s="40">
        <v>1628</v>
      </c>
      <c r="I36" s="41">
        <v>816</v>
      </c>
      <c r="J36" s="41">
        <v>812</v>
      </c>
      <c r="K36" s="35">
        <v>76</v>
      </c>
      <c r="L36" s="28">
        <v>1467</v>
      </c>
      <c r="M36" s="28">
        <v>654</v>
      </c>
      <c r="N36" s="28">
        <v>813</v>
      </c>
      <c r="O36" s="29">
        <v>1439</v>
      </c>
      <c r="P36" s="30">
        <v>615</v>
      </c>
      <c r="Q36" s="38">
        <v>824</v>
      </c>
      <c r="R36" s="41">
        <v>1381</v>
      </c>
      <c r="S36" s="41">
        <v>590</v>
      </c>
      <c r="T36" s="41">
        <v>791</v>
      </c>
    </row>
    <row r="37" spans="1:20" s="22" customFormat="1" ht="9.75" customHeight="1">
      <c r="A37" s="34">
        <v>22</v>
      </c>
      <c r="B37" s="27">
        <f t="shared" si="4"/>
        <v>1484</v>
      </c>
      <c r="C37" s="28">
        <v>765</v>
      </c>
      <c r="D37" s="28">
        <v>719</v>
      </c>
      <c r="E37" s="29">
        <v>1386</v>
      </c>
      <c r="F37" s="30">
        <v>692</v>
      </c>
      <c r="G37" s="30">
        <v>694</v>
      </c>
      <c r="H37" s="40">
        <v>1493</v>
      </c>
      <c r="I37" s="41">
        <v>768</v>
      </c>
      <c r="J37" s="41">
        <v>725</v>
      </c>
      <c r="K37" s="35">
        <v>77</v>
      </c>
      <c r="L37" s="28">
        <v>1369</v>
      </c>
      <c r="M37" s="28">
        <v>565</v>
      </c>
      <c r="N37" s="28">
        <v>804</v>
      </c>
      <c r="O37" s="29">
        <v>1302</v>
      </c>
      <c r="P37" s="30">
        <v>561</v>
      </c>
      <c r="Q37" s="38">
        <v>741</v>
      </c>
      <c r="R37" s="41">
        <v>1280</v>
      </c>
      <c r="S37" s="41">
        <v>541</v>
      </c>
      <c r="T37" s="41">
        <v>739</v>
      </c>
    </row>
    <row r="38" spans="1:20" s="22" customFormat="1" ht="9.75" customHeight="1">
      <c r="A38" s="34">
        <v>23</v>
      </c>
      <c r="B38" s="27">
        <f t="shared" si="4"/>
        <v>1472</v>
      </c>
      <c r="C38" s="28">
        <v>728</v>
      </c>
      <c r="D38" s="28">
        <v>744</v>
      </c>
      <c r="E38" s="29">
        <v>1376</v>
      </c>
      <c r="F38" s="30">
        <v>673</v>
      </c>
      <c r="G38" s="30">
        <v>703</v>
      </c>
      <c r="H38" s="40">
        <v>1275</v>
      </c>
      <c r="I38" s="41">
        <v>623</v>
      </c>
      <c r="J38" s="41">
        <v>652</v>
      </c>
      <c r="K38" s="35">
        <v>78</v>
      </c>
      <c r="L38" s="28">
        <v>1244</v>
      </c>
      <c r="M38" s="28">
        <v>526</v>
      </c>
      <c r="N38" s="28">
        <v>718</v>
      </c>
      <c r="O38" s="29">
        <v>1260</v>
      </c>
      <c r="P38" s="30">
        <v>518</v>
      </c>
      <c r="Q38" s="38">
        <v>742</v>
      </c>
      <c r="R38" s="41">
        <v>1236</v>
      </c>
      <c r="S38" s="41">
        <v>572</v>
      </c>
      <c r="T38" s="41">
        <v>664</v>
      </c>
    </row>
    <row r="39" spans="1:20" s="22" customFormat="1" ht="9.75" customHeight="1">
      <c r="A39" s="34">
        <v>24</v>
      </c>
      <c r="B39" s="27">
        <f t="shared" si="4"/>
        <v>1449</v>
      </c>
      <c r="C39" s="28">
        <v>715</v>
      </c>
      <c r="D39" s="28">
        <v>734</v>
      </c>
      <c r="E39" s="29">
        <v>1365</v>
      </c>
      <c r="F39" s="30">
        <v>642</v>
      </c>
      <c r="G39" s="30">
        <v>723</v>
      </c>
      <c r="H39" s="40">
        <v>1330</v>
      </c>
      <c r="I39" s="41">
        <v>648</v>
      </c>
      <c r="J39" s="41">
        <v>682</v>
      </c>
      <c r="K39" s="35">
        <v>79</v>
      </c>
      <c r="L39" s="28">
        <v>1186</v>
      </c>
      <c r="M39" s="28">
        <v>485</v>
      </c>
      <c r="N39" s="28">
        <v>701</v>
      </c>
      <c r="O39" s="29">
        <v>1174</v>
      </c>
      <c r="P39" s="30">
        <v>522</v>
      </c>
      <c r="Q39" s="38">
        <v>652</v>
      </c>
      <c r="R39" s="41">
        <v>1168</v>
      </c>
      <c r="S39" s="41">
        <v>468</v>
      </c>
      <c r="T39" s="41">
        <v>700</v>
      </c>
    </row>
    <row r="40" spans="1:20" s="22" customFormat="1" ht="9.75" customHeight="1">
      <c r="A40" s="34"/>
      <c r="B40" s="27"/>
      <c r="C40" s="28"/>
      <c r="D40" s="28"/>
      <c r="E40" s="29"/>
      <c r="F40" s="30"/>
      <c r="G40" s="30"/>
      <c r="H40" s="40"/>
      <c r="I40" s="41"/>
      <c r="J40" s="41"/>
      <c r="K40" s="35"/>
      <c r="L40" s="28"/>
      <c r="M40" s="28"/>
      <c r="N40" s="28"/>
      <c r="O40" s="29"/>
      <c r="P40" s="30"/>
      <c r="Q40" s="38"/>
      <c r="R40" s="41"/>
      <c r="S40" s="41"/>
      <c r="T40" s="41"/>
    </row>
    <row r="41" spans="1:20" s="22" customFormat="1" ht="9.75" customHeight="1">
      <c r="A41" s="34" t="s">
        <v>29</v>
      </c>
      <c r="B41" s="27">
        <f aca="true" t="shared" si="5" ref="B41:B46">SUM(C41:D41)</f>
        <v>7498</v>
      </c>
      <c r="C41" s="28">
        <f>SUM(C42:C46)</f>
        <v>3733</v>
      </c>
      <c r="D41" s="28">
        <f>SUM(D42:D46)</f>
        <v>3765</v>
      </c>
      <c r="E41" s="29">
        <f>SUM(E42:E46)</f>
        <v>7685</v>
      </c>
      <c r="F41" s="30">
        <f>SUM(F42:F46)</f>
        <v>3842</v>
      </c>
      <c r="G41" s="30">
        <f>SUM(G42:G46)</f>
        <v>3843</v>
      </c>
      <c r="H41" s="40">
        <v>7759</v>
      </c>
      <c r="I41" s="41">
        <v>3796</v>
      </c>
      <c r="J41" s="41">
        <v>3963</v>
      </c>
      <c r="K41" s="35" t="s">
        <v>30</v>
      </c>
      <c r="L41" s="28">
        <v>4407</v>
      </c>
      <c r="M41" s="28">
        <v>1583</v>
      </c>
      <c r="N41" s="28">
        <v>2824</v>
      </c>
      <c r="O41" s="29">
        <v>4107</v>
      </c>
      <c r="P41" s="30">
        <v>1366</v>
      </c>
      <c r="Q41" s="38">
        <v>2741</v>
      </c>
      <c r="R41" s="41">
        <v>3818</v>
      </c>
      <c r="S41" s="41">
        <v>1201</v>
      </c>
      <c r="T41" s="41">
        <v>2617</v>
      </c>
    </row>
    <row r="42" spans="1:20" s="22" customFormat="1" ht="9.75" customHeight="1">
      <c r="A42" s="34">
        <v>25</v>
      </c>
      <c r="B42" s="27">
        <f t="shared" si="5"/>
        <v>1443</v>
      </c>
      <c r="C42" s="28">
        <v>697</v>
      </c>
      <c r="D42" s="28">
        <v>746</v>
      </c>
      <c r="E42" s="29">
        <v>1410</v>
      </c>
      <c r="F42" s="30">
        <v>680</v>
      </c>
      <c r="G42" s="30">
        <v>730</v>
      </c>
      <c r="H42" s="40">
        <v>1359</v>
      </c>
      <c r="I42" s="41">
        <v>693</v>
      </c>
      <c r="J42" s="41">
        <v>666</v>
      </c>
      <c r="K42" s="35">
        <v>80</v>
      </c>
      <c r="L42" s="28">
        <v>1082</v>
      </c>
      <c r="M42" s="28">
        <v>482</v>
      </c>
      <c r="N42" s="28">
        <v>600</v>
      </c>
      <c r="O42" s="29">
        <v>1116</v>
      </c>
      <c r="P42" s="30">
        <v>455</v>
      </c>
      <c r="Q42" s="38">
        <v>661</v>
      </c>
      <c r="R42" s="41">
        <v>975</v>
      </c>
      <c r="S42" s="41">
        <v>361</v>
      </c>
      <c r="T42" s="41">
        <v>614</v>
      </c>
    </row>
    <row r="43" spans="1:20" s="22" customFormat="1" ht="9.75" customHeight="1">
      <c r="A43" s="34">
        <v>26</v>
      </c>
      <c r="B43" s="27">
        <f t="shared" si="5"/>
        <v>1431</v>
      </c>
      <c r="C43" s="28">
        <v>695</v>
      </c>
      <c r="D43" s="28">
        <v>736</v>
      </c>
      <c r="E43" s="29">
        <v>1436</v>
      </c>
      <c r="F43" s="30">
        <v>745</v>
      </c>
      <c r="G43" s="30">
        <v>691</v>
      </c>
      <c r="H43" s="40">
        <v>1555</v>
      </c>
      <c r="I43" s="41">
        <v>752</v>
      </c>
      <c r="J43" s="41">
        <v>803</v>
      </c>
      <c r="K43" s="35">
        <v>81</v>
      </c>
      <c r="L43" s="28">
        <v>1051</v>
      </c>
      <c r="M43" s="28">
        <v>411</v>
      </c>
      <c r="N43" s="28">
        <v>640</v>
      </c>
      <c r="O43" s="29">
        <v>902</v>
      </c>
      <c r="P43" s="30">
        <v>326</v>
      </c>
      <c r="Q43" s="38">
        <v>576</v>
      </c>
      <c r="R43" s="41">
        <v>813</v>
      </c>
      <c r="S43" s="41">
        <v>262</v>
      </c>
      <c r="T43" s="41">
        <v>551</v>
      </c>
    </row>
    <row r="44" spans="1:20" s="22" customFormat="1" ht="9.75" customHeight="1">
      <c r="A44" s="34">
        <v>27</v>
      </c>
      <c r="B44" s="27">
        <f t="shared" si="5"/>
        <v>1451</v>
      </c>
      <c r="C44" s="28">
        <v>758</v>
      </c>
      <c r="D44" s="28">
        <v>693</v>
      </c>
      <c r="E44" s="29">
        <v>1591</v>
      </c>
      <c r="F44" s="30">
        <v>784</v>
      </c>
      <c r="G44" s="30">
        <v>807</v>
      </c>
      <c r="H44" s="40">
        <v>1544</v>
      </c>
      <c r="I44" s="41">
        <v>751</v>
      </c>
      <c r="J44" s="41">
        <v>793</v>
      </c>
      <c r="K44" s="35">
        <v>82</v>
      </c>
      <c r="L44" s="28">
        <v>866</v>
      </c>
      <c r="M44" s="28">
        <v>302</v>
      </c>
      <c r="N44" s="28">
        <v>564</v>
      </c>
      <c r="O44" s="29">
        <v>786</v>
      </c>
      <c r="P44" s="30">
        <v>229</v>
      </c>
      <c r="Q44" s="38">
        <v>557</v>
      </c>
      <c r="R44" s="41">
        <v>759</v>
      </c>
      <c r="S44" s="41">
        <v>214</v>
      </c>
      <c r="T44" s="41">
        <v>545</v>
      </c>
    </row>
    <row r="45" spans="1:20" s="22" customFormat="1" ht="9.75" customHeight="1">
      <c r="A45" s="34">
        <v>28</v>
      </c>
      <c r="B45" s="27">
        <f t="shared" si="5"/>
        <v>1599</v>
      </c>
      <c r="C45" s="28">
        <v>785</v>
      </c>
      <c r="D45" s="28">
        <v>814</v>
      </c>
      <c r="E45" s="29">
        <v>1605</v>
      </c>
      <c r="F45" s="30">
        <v>811</v>
      </c>
      <c r="G45" s="30">
        <v>794</v>
      </c>
      <c r="H45" s="40">
        <v>1542</v>
      </c>
      <c r="I45" s="41">
        <v>742</v>
      </c>
      <c r="J45" s="41">
        <v>800</v>
      </c>
      <c r="K45" s="35">
        <v>83</v>
      </c>
      <c r="L45" s="28">
        <v>736</v>
      </c>
      <c r="M45" s="28">
        <v>212</v>
      </c>
      <c r="N45" s="28">
        <v>524</v>
      </c>
      <c r="O45" s="29">
        <v>730</v>
      </c>
      <c r="P45" s="30">
        <v>200</v>
      </c>
      <c r="Q45" s="38">
        <v>530</v>
      </c>
      <c r="R45" s="41">
        <v>604</v>
      </c>
      <c r="S45" s="41">
        <v>168</v>
      </c>
      <c r="T45" s="41">
        <v>436</v>
      </c>
    </row>
    <row r="46" spans="1:20" s="22" customFormat="1" ht="9.75" customHeight="1">
      <c r="A46" s="34">
        <v>29</v>
      </c>
      <c r="B46" s="27">
        <f t="shared" si="5"/>
        <v>1574</v>
      </c>
      <c r="C46" s="28">
        <v>798</v>
      </c>
      <c r="D46" s="28">
        <v>776</v>
      </c>
      <c r="E46" s="29">
        <v>1643</v>
      </c>
      <c r="F46" s="30">
        <v>822</v>
      </c>
      <c r="G46" s="30">
        <v>821</v>
      </c>
      <c r="H46" s="40">
        <v>1759</v>
      </c>
      <c r="I46" s="41">
        <v>858</v>
      </c>
      <c r="J46" s="41">
        <v>901</v>
      </c>
      <c r="K46" s="35">
        <v>84</v>
      </c>
      <c r="L46" s="28">
        <v>672</v>
      </c>
      <c r="M46" s="28">
        <v>176</v>
      </c>
      <c r="N46" s="28">
        <v>496</v>
      </c>
      <c r="O46" s="29">
        <v>573</v>
      </c>
      <c r="P46" s="30">
        <v>156</v>
      </c>
      <c r="Q46" s="38">
        <v>417</v>
      </c>
      <c r="R46" s="41">
        <v>667</v>
      </c>
      <c r="S46" s="41">
        <v>196</v>
      </c>
      <c r="T46" s="41">
        <v>471</v>
      </c>
    </row>
    <row r="47" spans="1:20" s="22" customFormat="1" ht="9.75" customHeight="1">
      <c r="A47" s="34"/>
      <c r="B47" s="27"/>
      <c r="C47" s="28"/>
      <c r="D47" s="28"/>
      <c r="E47" s="29"/>
      <c r="F47" s="30"/>
      <c r="G47" s="30"/>
      <c r="H47" s="40"/>
      <c r="I47" s="41"/>
      <c r="J47" s="41"/>
      <c r="K47" s="35"/>
      <c r="L47" s="28"/>
      <c r="M47" s="28"/>
      <c r="N47" s="28"/>
      <c r="O47" s="29"/>
      <c r="P47" s="30"/>
      <c r="Q47" s="38"/>
      <c r="R47" s="41"/>
      <c r="S47" s="41"/>
      <c r="T47" s="41"/>
    </row>
    <row r="48" spans="1:20" s="22" customFormat="1" ht="9.75" customHeight="1">
      <c r="A48" s="34" t="s">
        <v>31</v>
      </c>
      <c r="B48" s="27">
        <f aca="true" t="shared" si="6" ref="B48:B53">SUM(C48:D48)</f>
        <v>9158</v>
      </c>
      <c r="C48" s="28">
        <f>SUM(C49:C53)</f>
        <v>4542</v>
      </c>
      <c r="D48" s="28">
        <f>SUM(D49:D53)</f>
        <v>4616</v>
      </c>
      <c r="E48" s="29">
        <f>SUM(E49:E53)</f>
        <v>9278</v>
      </c>
      <c r="F48" s="30">
        <f>SUM(F49:F53)</f>
        <v>4596</v>
      </c>
      <c r="G48" s="30">
        <f>SUM(G49:G53)</f>
        <v>4682</v>
      </c>
      <c r="H48" s="40">
        <v>9204</v>
      </c>
      <c r="I48" s="41">
        <v>4550</v>
      </c>
      <c r="J48" s="41">
        <v>4654</v>
      </c>
      <c r="K48" s="35" t="s">
        <v>32</v>
      </c>
      <c r="L48" s="28">
        <v>2181</v>
      </c>
      <c r="M48" s="28">
        <v>585</v>
      </c>
      <c r="N48" s="28">
        <v>1596</v>
      </c>
      <c r="O48" s="29">
        <v>2183</v>
      </c>
      <c r="P48" s="30">
        <v>614</v>
      </c>
      <c r="Q48" s="38">
        <v>1569</v>
      </c>
      <c r="R48" s="41">
        <v>2044</v>
      </c>
      <c r="S48" s="41">
        <v>572</v>
      </c>
      <c r="T48" s="41">
        <v>1472</v>
      </c>
    </row>
    <row r="49" spans="1:20" s="22" customFormat="1" ht="9.75" customHeight="1">
      <c r="A49" s="34">
        <v>30</v>
      </c>
      <c r="B49" s="27">
        <f t="shared" si="6"/>
        <v>1646</v>
      </c>
      <c r="C49" s="28">
        <v>818</v>
      </c>
      <c r="D49" s="28">
        <v>828</v>
      </c>
      <c r="E49" s="29">
        <v>1771</v>
      </c>
      <c r="F49" s="30">
        <v>862</v>
      </c>
      <c r="G49" s="30">
        <v>909</v>
      </c>
      <c r="H49" s="40">
        <v>1875</v>
      </c>
      <c r="I49" s="41">
        <v>942</v>
      </c>
      <c r="J49" s="41">
        <v>933</v>
      </c>
      <c r="K49" s="35">
        <v>85</v>
      </c>
      <c r="L49" s="28">
        <v>516</v>
      </c>
      <c r="M49" s="28">
        <v>143</v>
      </c>
      <c r="N49" s="28">
        <v>373</v>
      </c>
      <c r="O49" s="29">
        <v>591</v>
      </c>
      <c r="P49" s="30">
        <v>169</v>
      </c>
      <c r="Q49" s="38">
        <v>422</v>
      </c>
      <c r="R49" s="41">
        <v>473</v>
      </c>
      <c r="S49" s="41">
        <v>137</v>
      </c>
      <c r="T49" s="41">
        <v>336</v>
      </c>
    </row>
    <row r="50" spans="1:20" s="22" customFormat="1" ht="9.75" customHeight="1">
      <c r="A50" s="34">
        <v>31</v>
      </c>
      <c r="B50" s="27">
        <f t="shared" si="6"/>
        <v>1792</v>
      </c>
      <c r="C50" s="28">
        <v>885</v>
      </c>
      <c r="D50" s="28">
        <v>907</v>
      </c>
      <c r="E50" s="29">
        <v>1883</v>
      </c>
      <c r="F50" s="30">
        <v>931</v>
      </c>
      <c r="G50" s="30">
        <v>952</v>
      </c>
      <c r="H50" s="40">
        <v>1813</v>
      </c>
      <c r="I50" s="41">
        <v>907</v>
      </c>
      <c r="J50" s="41">
        <v>906</v>
      </c>
      <c r="K50" s="35">
        <v>86</v>
      </c>
      <c r="L50" s="28">
        <v>541</v>
      </c>
      <c r="M50" s="28">
        <v>147</v>
      </c>
      <c r="N50" s="28">
        <v>394</v>
      </c>
      <c r="O50" s="29">
        <v>451</v>
      </c>
      <c r="P50" s="30">
        <v>128</v>
      </c>
      <c r="Q50" s="38">
        <v>323</v>
      </c>
      <c r="R50" s="41">
        <v>455</v>
      </c>
      <c r="S50" s="41">
        <v>130</v>
      </c>
      <c r="T50" s="41">
        <v>325</v>
      </c>
    </row>
    <row r="51" spans="1:20" s="22" customFormat="1" ht="9.75" customHeight="1">
      <c r="A51" s="34">
        <v>32</v>
      </c>
      <c r="B51" s="27">
        <f t="shared" si="6"/>
        <v>1895</v>
      </c>
      <c r="C51" s="28">
        <v>941</v>
      </c>
      <c r="D51" s="28">
        <v>954</v>
      </c>
      <c r="E51" s="29">
        <v>1880</v>
      </c>
      <c r="F51" s="30">
        <v>945</v>
      </c>
      <c r="G51" s="30">
        <v>935</v>
      </c>
      <c r="H51" s="40">
        <v>1836</v>
      </c>
      <c r="I51" s="41">
        <v>895</v>
      </c>
      <c r="J51" s="41">
        <v>941</v>
      </c>
      <c r="K51" s="35">
        <v>87</v>
      </c>
      <c r="L51" s="28">
        <v>416</v>
      </c>
      <c r="M51" s="28">
        <v>111</v>
      </c>
      <c r="N51" s="28">
        <v>305</v>
      </c>
      <c r="O51" s="29">
        <v>410</v>
      </c>
      <c r="P51" s="30">
        <v>106</v>
      </c>
      <c r="Q51" s="38">
        <v>304</v>
      </c>
      <c r="R51" s="41">
        <v>402</v>
      </c>
      <c r="S51" s="41">
        <v>112</v>
      </c>
      <c r="T51" s="41">
        <v>290</v>
      </c>
    </row>
    <row r="52" spans="1:20" s="22" customFormat="1" ht="9.75" customHeight="1">
      <c r="A52" s="34">
        <v>33</v>
      </c>
      <c r="B52" s="27">
        <f t="shared" si="6"/>
        <v>1925</v>
      </c>
      <c r="C52" s="28">
        <v>953</v>
      </c>
      <c r="D52" s="28">
        <v>972</v>
      </c>
      <c r="E52" s="29">
        <v>1903</v>
      </c>
      <c r="F52" s="30">
        <v>945</v>
      </c>
      <c r="G52" s="30">
        <v>958</v>
      </c>
      <c r="H52" s="40">
        <v>1878</v>
      </c>
      <c r="I52" s="41">
        <v>927</v>
      </c>
      <c r="J52" s="41">
        <v>951</v>
      </c>
      <c r="K52" s="35">
        <v>88</v>
      </c>
      <c r="L52" s="28">
        <v>378</v>
      </c>
      <c r="M52" s="28">
        <v>89</v>
      </c>
      <c r="N52" s="28">
        <v>289</v>
      </c>
      <c r="O52" s="29">
        <v>360</v>
      </c>
      <c r="P52" s="30">
        <v>106</v>
      </c>
      <c r="Q52" s="38">
        <v>254</v>
      </c>
      <c r="R52" s="41">
        <v>404</v>
      </c>
      <c r="S52" s="41">
        <v>127</v>
      </c>
      <c r="T52" s="41">
        <v>277</v>
      </c>
    </row>
    <row r="53" spans="1:20" s="22" customFormat="1" ht="9.75" customHeight="1">
      <c r="A53" s="34">
        <v>34</v>
      </c>
      <c r="B53" s="27">
        <f t="shared" si="6"/>
        <v>1900</v>
      </c>
      <c r="C53" s="28">
        <v>945</v>
      </c>
      <c r="D53" s="28">
        <v>955</v>
      </c>
      <c r="E53" s="29">
        <v>1841</v>
      </c>
      <c r="F53" s="30">
        <v>913</v>
      </c>
      <c r="G53" s="30">
        <v>928</v>
      </c>
      <c r="H53" s="40">
        <v>1802</v>
      </c>
      <c r="I53" s="41">
        <v>879</v>
      </c>
      <c r="J53" s="41">
        <v>923</v>
      </c>
      <c r="K53" s="35">
        <v>89</v>
      </c>
      <c r="L53" s="28">
        <v>330</v>
      </c>
      <c r="M53" s="28">
        <v>95</v>
      </c>
      <c r="N53" s="28">
        <v>235</v>
      </c>
      <c r="O53" s="29">
        <v>371</v>
      </c>
      <c r="P53" s="30">
        <v>105</v>
      </c>
      <c r="Q53" s="38">
        <v>266</v>
      </c>
      <c r="R53" s="41">
        <v>310</v>
      </c>
      <c r="S53" s="41">
        <v>66</v>
      </c>
      <c r="T53" s="41">
        <v>244</v>
      </c>
    </row>
    <row r="54" spans="1:20" s="22" customFormat="1" ht="9.75" customHeight="1">
      <c r="A54" s="34"/>
      <c r="B54" s="27"/>
      <c r="C54" s="28"/>
      <c r="D54" s="28"/>
      <c r="E54" s="29"/>
      <c r="F54" s="30"/>
      <c r="G54" s="30"/>
      <c r="H54" s="40"/>
      <c r="I54" s="41"/>
      <c r="J54" s="41"/>
      <c r="K54" s="35"/>
      <c r="L54" s="28"/>
      <c r="M54" s="28"/>
      <c r="N54" s="28"/>
      <c r="O54" s="29"/>
      <c r="P54" s="30"/>
      <c r="Q54" s="38"/>
      <c r="R54" s="41"/>
      <c r="S54" s="41"/>
      <c r="T54" s="41"/>
    </row>
    <row r="55" spans="1:20" s="22" customFormat="1" ht="9.75" customHeight="1">
      <c r="A55" s="34" t="s">
        <v>33</v>
      </c>
      <c r="B55" s="27">
        <f aca="true" t="shared" si="7" ref="B55:B60">SUM(C55:D55)</f>
        <v>9030</v>
      </c>
      <c r="C55" s="28">
        <f>SUM(C56:C60)</f>
        <v>4373</v>
      </c>
      <c r="D55" s="28">
        <f>SUM(D56:D60)</f>
        <v>4657</v>
      </c>
      <c r="E55" s="29">
        <f>SUM(E56:E60)</f>
        <v>8528</v>
      </c>
      <c r="F55" s="30">
        <f>SUM(F56:F60)</f>
        <v>4090</v>
      </c>
      <c r="G55" s="30">
        <f>SUM(G56:G60)</f>
        <v>4438</v>
      </c>
      <c r="H55" s="40">
        <v>8482</v>
      </c>
      <c r="I55" s="41">
        <v>4002</v>
      </c>
      <c r="J55" s="41">
        <v>4480</v>
      </c>
      <c r="K55" s="35" t="s">
        <v>34</v>
      </c>
      <c r="L55" s="28">
        <v>1003</v>
      </c>
      <c r="M55" s="28">
        <v>246</v>
      </c>
      <c r="N55" s="28">
        <v>757</v>
      </c>
      <c r="O55" s="29">
        <v>982</v>
      </c>
      <c r="P55" s="30">
        <v>248</v>
      </c>
      <c r="Q55" s="38">
        <v>734</v>
      </c>
      <c r="R55" s="41">
        <v>912</v>
      </c>
      <c r="S55" s="41">
        <v>214</v>
      </c>
      <c r="T55" s="41">
        <v>698</v>
      </c>
    </row>
    <row r="56" spans="1:20" s="22" customFormat="1" ht="9.75" customHeight="1">
      <c r="A56" s="34">
        <v>35</v>
      </c>
      <c r="B56" s="27">
        <f t="shared" si="7"/>
        <v>1866</v>
      </c>
      <c r="C56" s="28">
        <v>919</v>
      </c>
      <c r="D56" s="28">
        <v>947</v>
      </c>
      <c r="E56" s="29">
        <v>1847</v>
      </c>
      <c r="F56" s="30">
        <v>907</v>
      </c>
      <c r="G56" s="30">
        <v>940</v>
      </c>
      <c r="H56" s="40">
        <v>1744</v>
      </c>
      <c r="I56" s="41">
        <v>847</v>
      </c>
      <c r="J56" s="41">
        <v>897</v>
      </c>
      <c r="K56" s="35">
        <v>90</v>
      </c>
      <c r="L56" s="28">
        <v>314</v>
      </c>
      <c r="M56" s="28">
        <v>86</v>
      </c>
      <c r="N56" s="28">
        <v>228</v>
      </c>
      <c r="O56" s="29">
        <v>273</v>
      </c>
      <c r="P56" s="30">
        <v>72</v>
      </c>
      <c r="Q56" s="38">
        <v>201</v>
      </c>
      <c r="R56" s="41">
        <v>264</v>
      </c>
      <c r="S56" s="41">
        <v>68</v>
      </c>
      <c r="T56" s="41">
        <v>196</v>
      </c>
    </row>
    <row r="57" spans="1:20" s="22" customFormat="1" ht="9.75" customHeight="1">
      <c r="A57" s="34">
        <v>36</v>
      </c>
      <c r="B57" s="27">
        <f t="shared" si="7"/>
        <v>1844</v>
      </c>
      <c r="C57" s="28">
        <v>895</v>
      </c>
      <c r="D57" s="28">
        <v>949</v>
      </c>
      <c r="E57" s="29">
        <v>1779</v>
      </c>
      <c r="F57" s="30">
        <v>857</v>
      </c>
      <c r="G57" s="30">
        <v>922</v>
      </c>
      <c r="H57" s="40">
        <v>1739</v>
      </c>
      <c r="I57" s="41">
        <v>810</v>
      </c>
      <c r="J57" s="41">
        <v>929</v>
      </c>
      <c r="K57" s="35">
        <v>91</v>
      </c>
      <c r="L57" s="28">
        <v>228</v>
      </c>
      <c r="M57" s="28">
        <v>56</v>
      </c>
      <c r="N57" s="28">
        <v>172</v>
      </c>
      <c r="O57" s="29">
        <v>239</v>
      </c>
      <c r="P57" s="30">
        <v>51</v>
      </c>
      <c r="Q57" s="38">
        <v>188</v>
      </c>
      <c r="R57" s="41">
        <v>239</v>
      </c>
      <c r="S57" s="41">
        <v>53</v>
      </c>
      <c r="T57" s="41">
        <v>186</v>
      </c>
    </row>
    <row r="58" spans="1:20" s="22" customFormat="1" ht="9.75" customHeight="1">
      <c r="A58" s="34">
        <v>37</v>
      </c>
      <c r="B58" s="27">
        <f t="shared" si="7"/>
        <v>1778</v>
      </c>
      <c r="C58" s="28">
        <v>868</v>
      </c>
      <c r="D58" s="28">
        <v>910</v>
      </c>
      <c r="E58" s="29">
        <v>1725</v>
      </c>
      <c r="F58" s="30">
        <v>798</v>
      </c>
      <c r="G58" s="30">
        <v>927</v>
      </c>
      <c r="H58" s="40">
        <v>1779</v>
      </c>
      <c r="I58" s="41">
        <v>852</v>
      </c>
      <c r="J58" s="41">
        <v>927</v>
      </c>
      <c r="K58" s="35">
        <v>92</v>
      </c>
      <c r="L58" s="28">
        <v>185</v>
      </c>
      <c r="M58" s="28">
        <v>43</v>
      </c>
      <c r="N58" s="28">
        <v>142</v>
      </c>
      <c r="O58" s="29">
        <v>196</v>
      </c>
      <c r="P58" s="30">
        <v>50</v>
      </c>
      <c r="Q58" s="38">
        <v>146</v>
      </c>
      <c r="R58" s="41">
        <v>165</v>
      </c>
      <c r="S58" s="41">
        <v>44</v>
      </c>
      <c r="T58" s="41">
        <v>121</v>
      </c>
    </row>
    <row r="59" spans="1:20" s="22" customFormat="1" ht="9.75" customHeight="1">
      <c r="A59" s="34">
        <v>38</v>
      </c>
      <c r="B59" s="27">
        <f t="shared" si="7"/>
        <v>1728</v>
      </c>
      <c r="C59" s="28">
        <v>804</v>
      </c>
      <c r="D59" s="28">
        <v>924</v>
      </c>
      <c r="E59" s="29">
        <v>1816</v>
      </c>
      <c r="F59" s="30">
        <v>875</v>
      </c>
      <c r="G59" s="30">
        <v>941</v>
      </c>
      <c r="H59" s="40">
        <v>1388</v>
      </c>
      <c r="I59" s="41">
        <v>659</v>
      </c>
      <c r="J59" s="41">
        <v>729</v>
      </c>
      <c r="K59" s="35">
        <v>93</v>
      </c>
      <c r="L59" s="28">
        <v>164</v>
      </c>
      <c r="M59" s="28">
        <v>35</v>
      </c>
      <c r="N59" s="28">
        <v>129</v>
      </c>
      <c r="O59" s="29">
        <v>148</v>
      </c>
      <c r="P59" s="30">
        <v>43</v>
      </c>
      <c r="Q59" s="38">
        <v>105</v>
      </c>
      <c r="R59" s="41">
        <v>146</v>
      </c>
      <c r="S59" s="41">
        <v>34</v>
      </c>
      <c r="T59" s="41">
        <v>112</v>
      </c>
    </row>
    <row r="60" spans="1:20" s="22" customFormat="1" ht="9.75" customHeight="1">
      <c r="A60" s="34">
        <v>39</v>
      </c>
      <c r="B60" s="27">
        <f t="shared" si="7"/>
        <v>1814</v>
      </c>
      <c r="C60" s="28">
        <v>887</v>
      </c>
      <c r="D60" s="28">
        <v>927</v>
      </c>
      <c r="E60" s="29">
        <v>1361</v>
      </c>
      <c r="F60" s="30">
        <v>653</v>
      </c>
      <c r="G60" s="30">
        <v>708</v>
      </c>
      <c r="H60" s="40">
        <v>1832</v>
      </c>
      <c r="I60" s="41">
        <v>834</v>
      </c>
      <c r="J60" s="41">
        <v>998</v>
      </c>
      <c r="K60" s="35">
        <v>94</v>
      </c>
      <c r="L60" s="28">
        <v>112</v>
      </c>
      <c r="M60" s="28">
        <v>26</v>
      </c>
      <c r="N60" s="28">
        <v>86</v>
      </c>
      <c r="O60" s="29">
        <v>126</v>
      </c>
      <c r="P60" s="30">
        <v>32</v>
      </c>
      <c r="Q60" s="38">
        <v>94</v>
      </c>
      <c r="R60" s="41">
        <v>98</v>
      </c>
      <c r="S60" s="41">
        <v>15</v>
      </c>
      <c r="T60" s="41">
        <v>83</v>
      </c>
    </row>
    <row r="61" spans="1:20" s="22" customFormat="1" ht="9.75" customHeight="1">
      <c r="A61" s="34"/>
      <c r="B61" s="27"/>
      <c r="C61" s="28"/>
      <c r="D61" s="28"/>
      <c r="E61" s="29"/>
      <c r="F61" s="30"/>
      <c r="G61" s="30"/>
      <c r="H61" s="40"/>
      <c r="I61" s="41"/>
      <c r="J61" s="41"/>
      <c r="K61" s="35"/>
      <c r="L61" s="28"/>
      <c r="M61" s="28"/>
      <c r="N61" s="28"/>
      <c r="O61" s="29"/>
      <c r="P61" s="30"/>
      <c r="Q61" s="38"/>
      <c r="R61" s="41"/>
      <c r="S61" s="41"/>
      <c r="T61" s="41"/>
    </row>
    <row r="62" spans="1:20" s="22" customFormat="1" ht="9.75" customHeight="1">
      <c r="A62" s="34" t="s">
        <v>35</v>
      </c>
      <c r="B62" s="27">
        <f aca="true" t="shared" si="8" ref="B62:B67">SUM(C62:D62)</f>
        <v>8258</v>
      </c>
      <c r="C62" s="28">
        <f>SUM(C63:C67)</f>
        <v>3964</v>
      </c>
      <c r="D62" s="28">
        <f>SUM(D63:D67)</f>
        <v>4294</v>
      </c>
      <c r="E62" s="29">
        <f>SUM(E63:E67)</f>
        <v>8563</v>
      </c>
      <c r="F62" s="30">
        <f>SUM(F63:F67)</f>
        <v>4100</v>
      </c>
      <c r="G62" s="30">
        <f>SUM(G63:G67)</f>
        <v>4463</v>
      </c>
      <c r="H62" s="40">
        <v>8347</v>
      </c>
      <c r="I62" s="41">
        <v>4032</v>
      </c>
      <c r="J62" s="41">
        <v>4315</v>
      </c>
      <c r="K62" s="37" t="s">
        <v>36</v>
      </c>
      <c r="L62" s="28">
        <v>298</v>
      </c>
      <c r="M62" s="28">
        <v>46</v>
      </c>
      <c r="N62" s="28">
        <v>252</v>
      </c>
      <c r="O62" s="29">
        <v>265</v>
      </c>
      <c r="P62" s="30">
        <v>40</v>
      </c>
      <c r="Q62" s="38">
        <v>225</v>
      </c>
      <c r="R62" s="41">
        <v>228</v>
      </c>
      <c r="S62" s="41">
        <v>26</v>
      </c>
      <c r="T62" s="41">
        <v>202</v>
      </c>
    </row>
    <row r="63" spans="1:20" s="22" customFormat="1" ht="9.75" customHeight="1">
      <c r="A63" s="34">
        <v>40</v>
      </c>
      <c r="B63" s="27">
        <f t="shared" si="8"/>
        <v>1364</v>
      </c>
      <c r="C63" s="28">
        <v>659</v>
      </c>
      <c r="D63" s="28">
        <v>705</v>
      </c>
      <c r="E63" s="29">
        <v>1860</v>
      </c>
      <c r="F63" s="30">
        <v>853</v>
      </c>
      <c r="G63" s="30">
        <v>1007</v>
      </c>
      <c r="H63" s="40">
        <v>1711</v>
      </c>
      <c r="I63" s="41">
        <v>860</v>
      </c>
      <c r="J63" s="41">
        <v>851</v>
      </c>
      <c r="K63" s="37"/>
      <c r="L63" s="28"/>
      <c r="M63" s="28"/>
      <c r="N63" s="28"/>
      <c r="O63" s="29"/>
      <c r="P63" s="30"/>
      <c r="Q63" s="38"/>
      <c r="R63" s="41"/>
      <c r="S63" s="41"/>
      <c r="T63" s="41"/>
    </row>
    <row r="64" spans="1:20" s="22" customFormat="1" ht="9.75" customHeight="1">
      <c r="A64" s="34">
        <v>41</v>
      </c>
      <c r="B64" s="27">
        <f t="shared" si="8"/>
        <v>1827</v>
      </c>
      <c r="C64" s="28">
        <v>851</v>
      </c>
      <c r="D64" s="28">
        <v>976</v>
      </c>
      <c r="E64" s="29">
        <v>1706</v>
      </c>
      <c r="F64" s="30">
        <v>842</v>
      </c>
      <c r="G64" s="30">
        <v>864</v>
      </c>
      <c r="H64" s="40">
        <v>1702</v>
      </c>
      <c r="I64" s="41">
        <v>797</v>
      </c>
      <c r="J64" s="41">
        <v>905</v>
      </c>
      <c r="K64" s="42" t="s">
        <v>37</v>
      </c>
      <c r="L64" s="43">
        <v>16</v>
      </c>
      <c r="M64" s="44">
        <v>10</v>
      </c>
      <c r="N64" s="44">
        <v>6</v>
      </c>
      <c r="O64" s="45">
        <v>16</v>
      </c>
      <c r="P64" s="46">
        <v>10</v>
      </c>
      <c r="Q64" s="47">
        <v>6</v>
      </c>
      <c r="R64" s="48">
        <v>77</v>
      </c>
      <c r="S64" s="48">
        <v>50</v>
      </c>
      <c r="T64" s="48">
        <v>27</v>
      </c>
    </row>
    <row r="65" spans="1:20" s="22" customFormat="1" ht="9.75" customHeight="1">
      <c r="A65" s="34">
        <v>42</v>
      </c>
      <c r="B65" s="27">
        <f t="shared" si="8"/>
        <v>1717</v>
      </c>
      <c r="C65" s="28">
        <v>854</v>
      </c>
      <c r="D65" s="28">
        <v>863</v>
      </c>
      <c r="E65" s="29">
        <v>1686</v>
      </c>
      <c r="F65" s="30">
        <v>796</v>
      </c>
      <c r="G65" s="30">
        <v>890</v>
      </c>
      <c r="H65" s="40">
        <v>1665</v>
      </c>
      <c r="I65" s="41">
        <v>794</v>
      </c>
      <c r="J65" s="41">
        <v>871</v>
      </c>
      <c r="K65" s="36"/>
      <c r="L65" s="28"/>
      <c r="M65" s="28"/>
      <c r="N65" s="28"/>
      <c r="O65" s="30"/>
      <c r="P65" s="30"/>
      <c r="Q65" s="30"/>
      <c r="R65" s="41"/>
      <c r="S65" s="41"/>
      <c r="T65" s="41"/>
    </row>
    <row r="66" spans="1:20" s="22" customFormat="1" ht="9.75" customHeight="1">
      <c r="A66" s="34">
        <v>43</v>
      </c>
      <c r="B66" s="27">
        <f t="shared" si="8"/>
        <v>1690</v>
      </c>
      <c r="C66" s="28">
        <v>796</v>
      </c>
      <c r="D66" s="28">
        <v>894</v>
      </c>
      <c r="E66" s="29">
        <v>1674</v>
      </c>
      <c r="F66" s="30">
        <v>812</v>
      </c>
      <c r="G66" s="30">
        <v>862</v>
      </c>
      <c r="H66" s="40">
        <v>1633</v>
      </c>
      <c r="I66" s="41">
        <v>797</v>
      </c>
      <c r="J66" s="41">
        <v>836</v>
      </c>
      <c r="K66" s="36"/>
      <c r="L66" s="28"/>
      <c r="M66" s="28"/>
      <c r="N66" s="28"/>
      <c r="O66" s="30"/>
      <c r="P66" s="30"/>
      <c r="Q66" s="30"/>
      <c r="R66" s="41"/>
      <c r="S66" s="41"/>
      <c r="T66" s="41"/>
    </row>
    <row r="67" spans="1:20" s="22" customFormat="1" ht="9.75" customHeight="1">
      <c r="A67" s="34">
        <v>44</v>
      </c>
      <c r="B67" s="27">
        <f t="shared" si="8"/>
        <v>1660</v>
      </c>
      <c r="C67" s="28">
        <v>804</v>
      </c>
      <c r="D67" s="28">
        <v>856</v>
      </c>
      <c r="E67" s="29">
        <v>1637</v>
      </c>
      <c r="F67" s="30">
        <v>797</v>
      </c>
      <c r="G67" s="30">
        <v>840</v>
      </c>
      <c r="H67" s="40">
        <v>1636</v>
      </c>
      <c r="I67" s="41">
        <v>784</v>
      </c>
      <c r="J67" s="41">
        <v>852</v>
      </c>
      <c r="K67" s="36"/>
      <c r="L67" s="28"/>
      <c r="M67" s="28"/>
      <c r="N67" s="28"/>
      <c r="O67" s="30"/>
      <c r="P67" s="30"/>
      <c r="Q67" s="30"/>
      <c r="R67" s="41"/>
      <c r="S67" s="41"/>
      <c r="T67" s="41"/>
    </row>
    <row r="68" spans="1:20" s="22" customFormat="1" ht="9.75" customHeight="1">
      <c r="A68" s="34"/>
      <c r="B68" s="27"/>
      <c r="C68" s="28"/>
      <c r="D68" s="28"/>
      <c r="E68" s="29"/>
      <c r="F68" s="30"/>
      <c r="G68" s="30"/>
      <c r="H68" s="40"/>
      <c r="I68" s="41"/>
      <c r="J68" s="41"/>
      <c r="K68" s="36"/>
      <c r="L68" s="28"/>
      <c r="M68" s="28"/>
      <c r="N68" s="28"/>
      <c r="O68" s="30"/>
      <c r="P68" s="30"/>
      <c r="Q68" s="30"/>
      <c r="R68" s="41"/>
      <c r="S68" s="41"/>
      <c r="T68" s="41"/>
    </row>
    <row r="69" spans="1:20" s="22" customFormat="1" ht="9.75" customHeight="1">
      <c r="A69" s="34" t="s">
        <v>38</v>
      </c>
      <c r="B69" s="27">
        <f aca="true" t="shared" si="9" ref="B69:B74">SUM(C69:D69)</f>
        <v>8048</v>
      </c>
      <c r="C69" s="28">
        <f>SUM(C70:C74)</f>
        <v>3908</v>
      </c>
      <c r="D69" s="28">
        <f>SUM(D70:D74)</f>
        <v>4140</v>
      </c>
      <c r="E69" s="29">
        <f>SUM(E70:E74)</f>
        <v>8301</v>
      </c>
      <c r="F69" s="30">
        <f>SUM(F70:F74)</f>
        <v>4065</v>
      </c>
      <c r="G69" s="30">
        <f>SUM(G70:G74)</f>
        <v>4236</v>
      </c>
      <c r="H69" s="40">
        <v>8427</v>
      </c>
      <c r="I69" s="41">
        <v>4127</v>
      </c>
      <c r="J69" s="41">
        <v>4300</v>
      </c>
      <c r="K69" s="36" t="s">
        <v>39</v>
      </c>
      <c r="L69" s="49"/>
      <c r="M69" s="49"/>
      <c r="N69" s="49"/>
      <c r="O69" s="50"/>
      <c r="P69" s="50"/>
      <c r="Q69" s="50"/>
      <c r="R69" s="51"/>
      <c r="S69" s="51"/>
      <c r="T69" s="51"/>
    </row>
    <row r="70" spans="1:20" s="22" customFormat="1" ht="9.75" customHeight="1">
      <c r="A70" s="34">
        <v>45</v>
      </c>
      <c r="B70" s="27">
        <f t="shared" si="9"/>
        <v>1593</v>
      </c>
      <c r="C70" s="28">
        <v>772</v>
      </c>
      <c r="D70" s="28">
        <v>821</v>
      </c>
      <c r="E70" s="29">
        <v>1625</v>
      </c>
      <c r="F70" s="30">
        <v>778</v>
      </c>
      <c r="G70" s="30">
        <v>847</v>
      </c>
      <c r="H70" s="40">
        <v>1683</v>
      </c>
      <c r="I70" s="41">
        <v>805</v>
      </c>
      <c r="J70" s="41">
        <v>878</v>
      </c>
      <c r="K70" s="254" t="s">
        <v>40</v>
      </c>
      <c r="L70" s="257" t="s">
        <v>16</v>
      </c>
      <c r="M70" s="257"/>
      <c r="N70" s="257"/>
      <c r="O70" s="258" t="s">
        <v>17</v>
      </c>
      <c r="P70" s="258"/>
      <c r="Q70" s="258"/>
      <c r="R70" s="258" t="s">
        <v>18</v>
      </c>
      <c r="S70" s="258"/>
      <c r="T70" s="259"/>
    </row>
    <row r="71" spans="1:20" s="22" customFormat="1" ht="9.75" customHeight="1">
      <c r="A71" s="34">
        <v>46</v>
      </c>
      <c r="B71" s="27">
        <f t="shared" si="9"/>
        <v>1631</v>
      </c>
      <c r="C71" s="28">
        <v>781</v>
      </c>
      <c r="D71" s="28">
        <v>850</v>
      </c>
      <c r="E71" s="29">
        <v>1714</v>
      </c>
      <c r="F71" s="30">
        <v>828</v>
      </c>
      <c r="G71" s="30">
        <v>886</v>
      </c>
      <c r="H71" s="40">
        <v>1645</v>
      </c>
      <c r="I71" s="41">
        <v>787</v>
      </c>
      <c r="J71" s="41">
        <v>858</v>
      </c>
      <c r="K71" s="255"/>
      <c r="L71" s="256"/>
      <c r="M71" s="256"/>
      <c r="N71" s="256"/>
      <c r="O71" s="252"/>
      <c r="P71" s="252"/>
      <c r="Q71" s="252"/>
      <c r="R71" s="252"/>
      <c r="S71" s="252"/>
      <c r="T71" s="253"/>
    </row>
    <row r="72" spans="1:20" s="22" customFormat="1" ht="9.75" customHeight="1">
      <c r="A72" s="34">
        <v>47</v>
      </c>
      <c r="B72" s="27">
        <f t="shared" si="9"/>
        <v>1681</v>
      </c>
      <c r="C72" s="28">
        <v>815</v>
      </c>
      <c r="D72" s="28">
        <v>866</v>
      </c>
      <c r="E72" s="29">
        <v>1624</v>
      </c>
      <c r="F72" s="30">
        <v>778</v>
      </c>
      <c r="G72" s="30">
        <v>846</v>
      </c>
      <c r="H72" s="40">
        <v>1566</v>
      </c>
      <c r="I72" s="41">
        <v>782</v>
      </c>
      <c r="J72" s="41">
        <v>784</v>
      </c>
      <c r="K72" s="255"/>
      <c r="L72" s="256" t="s">
        <v>3</v>
      </c>
      <c r="M72" s="256" t="s">
        <v>4</v>
      </c>
      <c r="N72" s="256" t="s">
        <v>5</v>
      </c>
      <c r="O72" s="252" t="s">
        <v>3</v>
      </c>
      <c r="P72" s="252" t="s">
        <v>4</v>
      </c>
      <c r="Q72" s="252" t="s">
        <v>5</v>
      </c>
      <c r="R72" s="252" t="s">
        <v>3</v>
      </c>
      <c r="S72" s="252" t="s">
        <v>4</v>
      </c>
      <c r="T72" s="253" t="s">
        <v>5</v>
      </c>
    </row>
    <row r="73" spans="1:20" s="22" customFormat="1" ht="9.75" customHeight="1">
      <c r="A73" s="34">
        <v>48</v>
      </c>
      <c r="B73" s="27">
        <f t="shared" si="9"/>
        <v>1586</v>
      </c>
      <c r="C73" s="28">
        <v>756</v>
      </c>
      <c r="D73" s="28">
        <v>830</v>
      </c>
      <c r="E73" s="29">
        <v>1573</v>
      </c>
      <c r="F73" s="30">
        <v>783</v>
      </c>
      <c r="G73" s="30">
        <v>790</v>
      </c>
      <c r="H73" s="40">
        <v>1776</v>
      </c>
      <c r="I73" s="41">
        <v>900</v>
      </c>
      <c r="J73" s="41">
        <v>876</v>
      </c>
      <c r="K73" s="255"/>
      <c r="L73" s="256"/>
      <c r="M73" s="256"/>
      <c r="N73" s="256"/>
      <c r="O73" s="252"/>
      <c r="P73" s="252"/>
      <c r="Q73" s="252"/>
      <c r="R73" s="252"/>
      <c r="S73" s="252"/>
      <c r="T73" s="253"/>
    </row>
    <row r="74" spans="1:20" s="22" customFormat="1" ht="9.75" customHeight="1">
      <c r="A74" s="34">
        <v>49</v>
      </c>
      <c r="B74" s="27">
        <f t="shared" si="9"/>
        <v>1557</v>
      </c>
      <c r="C74" s="28">
        <v>784</v>
      </c>
      <c r="D74" s="28">
        <v>773</v>
      </c>
      <c r="E74" s="29">
        <v>1765</v>
      </c>
      <c r="F74" s="30">
        <v>898</v>
      </c>
      <c r="G74" s="30">
        <v>867</v>
      </c>
      <c r="H74" s="40">
        <v>1757</v>
      </c>
      <c r="I74" s="41">
        <v>853</v>
      </c>
      <c r="J74" s="41">
        <v>904</v>
      </c>
      <c r="K74" s="31" t="s">
        <v>41</v>
      </c>
      <c r="L74" s="28">
        <v>18148</v>
      </c>
      <c r="M74" s="28">
        <v>9160</v>
      </c>
      <c r="N74" s="52">
        <v>8988</v>
      </c>
      <c r="O74" s="30">
        <v>18579</v>
      </c>
      <c r="P74" s="30">
        <v>9434</v>
      </c>
      <c r="Q74" s="53">
        <v>9145</v>
      </c>
      <c r="R74" s="30">
        <v>18497</v>
      </c>
      <c r="S74" s="30">
        <v>9582</v>
      </c>
      <c r="T74" s="30">
        <v>9365</v>
      </c>
    </row>
    <row r="75" spans="1:20" s="22" customFormat="1" ht="9.75" customHeight="1">
      <c r="A75" s="34"/>
      <c r="B75" s="27"/>
      <c r="C75" s="28"/>
      <c r="D75" s="28"/>
      <c r="E75" s="29"/>
      <c r="F75" s="30"/>
      <c r="G75" s="30"/>
      <c r="H75" s="40"/>
      <c r="I75" s="41"/>
      <c r="J75" s="41"/>
      <c r="K75" s="37" t="s">
        <v>42</v>
      </c>
      <c r="L75" s="55">
        <v>13.50568938700483</v>
      </c>
      <c r="M75" s="55">
        <v>14.417477256272232</v>
      </c>
      <c r="N75" s="56">
        <v>12.687926142379197</v>
      </c>
      <c r="O75" s="57">
        <v>13.764975217265677</v>
      </c>
      <c r="P75" s="57">
        <v>14.773866198947633</v>
      </c>
      <c r="Q75" s="58">
        <v>12.859091356497041</v>
      </c>
      <c r="R75" s="57">
        <f>R74/H4*100</f>
        <v>13.667868648952206</v>
      </c>
      <c r="S75" s="57">
        <f>S74/I4*100</f>
        <v>14.973278744882332</v>
      </c>
      <c r="T75" s="57">
        <f>T74/J4*100</f>
        <v>13.12764585494407</v>
      </c>
    </row>
    <row r="76" spans="1:20" s="22" customFormat="1" ht="9.75" customHeight="1">
      <c r="A76" s="34" t="s">
        <v>43</v>
      </c>
      <c r="B76" s="27">
        <f aca="true" t="shared" si="10" ref="B76:B81">SUM(C76:D76)</f>
        <v>8773</v>
      </c>
      <c r="C76" s="28">
        <f>SUM(C77:C81)</f>
        <v>4213</v>
      </c>
      <c r="D76" s="28">
        <f>SUM(D77:D81)</f>
        <v>4560</v>
      </c>
      <c r="E76" s="29">
        <f>SUM(E77:E81)</f>
        <v>9100</v>
      </c>
      <c r="F76" s="30">
        <f>SUM(F77:F81)</f>
        <v>4311</v>
      </c>
      <c r="G76" s="30">
        <f>SUM(G77:G81)</f>
        <v>4789</v>
      </c>
      <c r="H76" s="40">
        <v>9662</v>
      </c>
      <c r="I76" s="41">
        <v>4596</v>
      </c>
      <c r="J76" s="41">
        <v>5066</v>
      </c>
      <c r="K76" s="59"/>
      <c r="L76" s="60"/>
      <c r="M76" s="60"/>
      <c r="N76" s="61"/>
      <c r="O76" s="62"/>
      <c r="P76" s="62"/>
      <c r="Q76" s="63"/>
      <c r="R76" s="62"/>
      <c r="S76" s="62"/>
      <c r="T76" s="62"/>
    </row>
    <row r="77" spans="1:20" s="22" customFormat="1" ht="9.75" customHeight="1">
      <c r="A77" s="34">
        <v>50</v>
      </c>
      <c r="B77" s="27">
        <f t="shared" si="10"/>
        <v>1739</v>
      </c>
      <c r="C77" s="28">
        <v>882</v>
      </c>
      <c r="D77" s="28">
        <v>857</v>
      </c>
      <c r="E77" s="29">
        <v>1743</v>
      </c>
      <c r="F77" s="30">
        <v>839</v>
      </c>
      <c r="G77" s="30">
        <v>904</v>
      </c>
      <c r="H77" s="40">
        <v>1700</v>
      </c>
      <c r="I77" s="41">
        <v>777</v>
      </c>
      <c r="J77" s="41">
        <v>923</v>
      </c>
      <c r="K77" s="37" t="s">
        <v>44</v>
      </c>
      <c r="L77" s="28">
        <v>84841</v>
      </c>
      <c r="M77" s="28">
        <v>41433</v>
      </c>
      <c r="N77" s="64">
        <v>43408</v>
      </c>
      <c r="O77" s="30">
        <v>85358</v>
      </c>
      <c r="P77" s="30">
        <v>41593</v>
      </c>
      <c r="Q77" s="38">
        <v>43765</v>
      </c>
      <c r="R77" s="30">
        <v>86090</v>
      </c>
      <c r="S77" s="30">
        <v>41950</v>
      </c>
      <c r="T77" s="30">
        <v>44140</v>
      </c>
    </row>
    <row r="78" spans="1:20" s="22" customFormat="1" ht="9.75" customHeight="1">
      <c r="A78" s="34">
        <v>51</v>
      </c>
      <c r="B78" s="27">
        <f t="shared" si="10"/>
        <v>1727</v>
      </c>
      <c r="C78" s="28">
        <v>830</v>
      </c>
      <c r="D78" s="28">
        <v>897</v>
      </c>
      <c r="E78" s="29">
        <v>1714</v>
      </c>
      <c r="F78" s="30">
        <v>798</v>
      </c>
      <c r="G78" s="30">
        <v>916</v>
      </c>
      <c r="H78" s="40">
        <v>1744</v>
      </c>
      <c r="I78" s="41">
        <v>809</v>
      </c>
      <c r="J78" s="41">
        <v>935</v>
      </c>
      <c r="K78" s="37" t="s">
        <v>42</v>
      </c>
      <c r="L78" s="55">
        <v>63.13842810683694</v>
      </c>
      <c r="M78" s="55">
        <v>65.21390121824535</v>
      </c>
      <c r="N78" s="56">
        <v>61.276980194525606</v>
      </c>
      <c r="O78" s="57">
        <v>63.24079630740963</v>
      </c>
      <c r="P78" s="57">
        <v>65.1356176396893</v>
      </c>
      <c r="Q78" s="58">
        <v>61.53943501553778</v>
      </c>
      <c r="R78" s="57">
        <f>R77/H4*100</f>
        <v>63.613927230810155</v>
      </c>
      <c r="S78" s="57">
        <f>S77/I4*100</f>
        <v>65.55302059568085</v>
      </c>
      <c r="T78" s="57">
        <f>T77/J4*100</f>
        <v>61.87445681123664</v>
      </c>
    </row>
    <row r="79" spans="1:20" s="22" customFormat="1" ht="9.75" customHeight="1">
      <c r="A79" s="34">
        <v>52</v>
      </c>
      <c r="B79" s="27">
        <f t="shared" si="10"/>
        <v>1686</v>
      </c>
      <c r="C79" s="28">
        <v>791</v>
      </c>
      <c r="D79" s="28">
        <v>895</v>
      </c>
      <c r="E79" s="29">
        <v>1767</v>
      </c>
      <c r="F79" s="30">
        <v>811</v>
      </c>
      <c r="G79" s="30">
        <v>956</v>
      </c>
      <c r="H79" s="40">
        <v>1891</v>
      </c>
      <c r="I79" s="41">
        <v>920</v>
      </c>
      <c r="J79" s="41">
        <v>971</v>
      </c>
      <c r="K79" s="37"/>
      <c r="L79" s="65"/>
      <c r="M79" s="65"/>
      <c r="N79" s="66"/>
      <c r="O79" s="67"/>
      <c r="P79" s="67"/>
      <c r="Q79" s="68"/>
      <c r="R79" s="69"/>
      <c r="S79" s="69"/>
      <c r="T79" s="69"/>
    </row>
    <row r="80" spans="1:20" s="22" customFormat="1" ht="9.75" customHeight="1">
      <c r="A80" s="34">
        <v>53</v>
      </c>
      <c r="B80" s="27">
        <f t="shared" si="10"/>
        <v>1764</v>
      </c>
      <c r="C80" s="28">
        <v>813</v>
      </c>
      <c r="D80" s="28">
        <v>951</v>
      </c>
      <c r="E80" s="29">
        <v>1878</v>
      </c>
      <c r="F80" s="30">
        <v>909</v>
      </c>
      <c r="G80" s="30">
        <v>969</v>
      </c>
      <c r="H80" s="40">
        <v>1986</v>
      </c>
      <c r="I80" s="41">
        <v>951</v>
      </c>
      <c r="J80" s="41">
        <v>1035</v>
      </c>
      <c r="K80" s="37" t="s">
        <v>45</v>
      </c>
      <c r="L80" s="28">
        <v>31368</v>
      </c>
      <c r="M80" s="28">
        <v>12931</v>
      </c>
      <c r="N80" s="64">
        <v>18437</v>
      </c>
      <c r="O80" s="30">
        <v>31020</v>
      </c>
      <c r="P80" s="30">
        <v>12819</v>
      </c>
      <c r="Q80" s="38">
        <v>18201</v>
      </c>
      <c r="R80" s="30">
        <v>30218</v>
      </c>
      <c r="S80" s="30">
        <v>12412</v>
      </c>
      <c r="T80" s="30">
        <v>17806</v>
      </c>
    </row>
    <row r="81" spans="1:20" s="22" customFormat="1" ht="9.75" customHeight="1">
      <c r="A81" s="70">
        <v>54</v>
      </c>
      <c r="B81" s="43">
        <f t="shared" si="10"/>
        <v>1857</v>
      </c>
      <c r="C81" s="44">
        <v>897</v>
      </c>
      <c r="D81" s="44">
        <v>960</v>
      </c>
      <c r="E81" s="45">
        <v>1998</v>
      </c>
      <c r="F81" s="46">
        <v>954</v>
      </c>
      <c r="G81" s="46">
        <v>1044</v>
      </c>
      <c r="H81" s="71">
        <v>2341</v>
      </c>
      <c r="I81" s="48">
        <v>1139</v>
      </c>
      <c r="J81" s="48">
        <v>1202</v>
      </c>
      <c r="K81" s="72" t="s">
        <v>42</v>
      </c>
      <c r="L81" s="73">
        <v>23.343975352191286</v>
      </c>
      <c r="M81" s="73">
        <v>20.352881921490855</v>
      </c>
      <c r="N81" s="74">
        <v>26.026623752452743</v>
      </c>
      <c r="O81" s="75">
        <v>22.982374252628304</v>
      </c>
      <c r="P81" s="75">
        <v>20.074855925833123</v>
      </c>
      <c r="Q81" s="76">
        <v>25.593036826637793</v>
      </c>
      <c r="R81" s="75">
        <f>R80/H4*100</f>
        <v>22.328791416664203</v>
      </c>
      <c r="S81" s="75">
        <f>S80/I4*100</f>
        <v>19.39556833453136</v>
      </c>
      <c r="T81" s="75">
        <f>T80/J4*100</f>
        <v>24.960049342566375</v>
      </c>
    </row>
    <row r="82" spans="1:20" s="83" customFormat="1" ht="13.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8"/>
      <c r="L82" s="79"/>
      <c r="M82" s="79"/>
      <c r="N82" s="80"/>
      <c r="O82" s="81"/>
      <c r="P82" s="81"/>
      <c r="Q82" s="81"/>
      <c r="R82" s="81"/>
      <c r="S82" s="81"/>
      <c r="T82" s="82" t="s">
        <v>46</v>
      </c>
    </row>
    <row r="83" spans="11:20" ht="9.75" customHeight="1">
      <c r="K83" s="78"/>
      <c r="L83" s="79"/>
      <c r="M83" s="79"/>
      <c r="N83" s="79"/>
      <c r="O83" s="78"/>
      <c r="P83" s="78"/>
      <c r="Q83" s="78"/>
      <c r="R83" s="78"/>
      <c r="S83" s="78"/>
      <c r="T83" s="78"/>
    </row>
    <row r="87" spans="11:20" ht="9.75" customHeight="1">
      <c r="K87" s="78"/>
      <c r="L87" s="79"/>
      <c r="M87" s="79"/>
      <c r="N87" s="79"/>
      <c r="O87" s="78"/>
      <c r="P87" s="78"/>
      <c r="Q87" s="78"/>
      <c r="R87" s="78"/>
      <c r="S87" s="78"/>
      <c r="T87" s="78"/>
    </row>
    <row r="88" spans="11:20" ht="9.75" customHeight="1">
      <c r="K88" s="78"/>
      <c r="L88" s="79"/>
      <c r="M88" s="79"/>
      <c r="N88" s="79"/>
      <c r="O88" s="78"/>
      <c r="P88" s="78"/>
      <c r="Q88" s="78"/>
      <c r="R88" s="78"/>
      <c r="S88" s="78"/>
      <c r="T88" s="78"/>
    </row>
    <row r="89" spans="11:20" ht="9.75" customHeight="1">
      <c r="K89" s="78"/>
      <c r="L89" s="79"/>
      <c r="M89" s="79"/>
      <c r="N89" s="79"/>
      <c r="O89" s="78"/>
      <c r="P89" s="78"/>
      <c r="Q89" s="78"/>
      <c r="R89" s="78"/>
      <c r="S89" s="78"/>
      <c r="T89" s="78"/>
    </row>
  </sheetData>
  <mergeCells count="21">
    <mergeCell ref="O70:Q71"/>
    <mergeCell ref="R70:T71"/>
    <mergeCell ref="A2:A3"/>
    <mergeCell ref="H2:J2"/>
    <mergeCell ref="L2:N2"/>
    <mergeCell ref="R2:T2"/>
    <mergeCell ref="K2:K3"/>
    <mergeCell ref="O2:Q2"/>
    <mergeCell ref="E2:G2"/>
    <mergeCell ref="B2:D2"/>
    <mergeCell ref="K70:K73"/>
    <mergeCell ref="L72:L73"/>
    <mergeCell ref="M72:M73"/>
    <mergeCell ref="N72:N73"/>
    <mergeCell ref="L70:N71"/>
    <mergeCell ref="S72:S73"/>
    <mergeCell ref="T72:T73"/>
    <mergeCell ref="O72:O73"/>
    <mergeCell ref="P72:P73"/>
    <mergeCell ref="Q72:Q73"/>
    <mergeCell ref="R72:R73"/>
  </mergeCells>
  <printOptions horizontalCentered="1"/>
  <pageMargins left="0.5905511811023623" right="0.5905511811023623" top="0.7874015748031497" bottom="0.7874015748031497" header="0.3937007874015748" footer="0.3937007874015748"/>
  <pageSetup firstPageNumber="8" useFirstPageNumber="1" fitToWidth="0" orientation="portrait" paperSize="9" scale="9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3.625" style="101" customWidth="1"/>
    <col min="2" max="2" width="10.625" style="101" customWidth="1"/>
    <col min="3" max="6" width="6.75390625" style="101" customWidth="1"/>
    <col min="7" max="7" width="3.625" style="101" customWidth="1"/>
    <col min="8" max="8" width="10.625" style="101" customWidth="1"/>
    <col min="9" max="12" width="6.75390625" style="101" customWidth="1"/>
    <col min="13" max="13" width="3.625" style="101" customWidth="1"/>
    <col min="14" max="14" width="10.625" style="133" customWidth="1"/>
    <col min="15" max="18" width="5.75390625" style="101" customWidth="1"/>
    <col min="19" max="19" width="3.625" style="101" customWidth="1"/>
    <col min="20" max="20" width="10.625" style="133" customWidth="1"/>
    <col min="21" max="24" width="7.375" style="101" customWidth="1"/>
    <col min="25" max="25" width="6.625" style="101" customWidth="1"/>
    <col min="26" max="16384" width="9.00390625" style="101" customWidth="1"/>
  </cols>
  <sheetData>
    <row r="1" spans="1:24" s="88" customFormat="1" ht="22.5" customHeight="1">
      <c r="A1" s="86" t="s">
        <v>192</v>
      </c>
      <c r="B1" s="87"/>
      <c r="N1" s="89"/>
      <c r="T1" s="89"/>
      <c r="X1" s="90" t="s">
        <v>50</v>
      </c>
    </row>
    <row r="2" spans="1:24" s="94" customFormat="1" ht="15" customHeight="1">
      <c r="A2" s="273" t="s">
        <v>166</v>
      </c>
      <c r="B2" s="274"/>
      <c r="C2" s="91" t="s">
        <v>51</v>
      </c>
      <c r="D2" s="91" t="s">
        <v>52</v>
      </c>
      <c r="E2" s="91" t="s">
        <v>4</v>
      </c>
      <c r="F2" s="92" t="s">
        <v>5</v>
      </c>
      <c r="G2" s="273" t="s">
        <v>53</v>
      </c>
      <c r="H2" s="274"/>
      <c r="I2" s="91" t="s">
        <v>51</v>
      </c>
      <c r="J2" s="91" t="s">
        <v>52</v>
      </c>
      <c r="K2" s="91" t="s">
        <v>4</v>
      </c>
      <c r="L2" s="93" t="s">
        <v>5</v>
      </c>
      <c r="M2" s="273" t="s">
        <v>53</v>
      </c>
      <c r="N2" s="274"/>
      <c r="O2" s="91" t="s">
        <v>51</v>
      </c>
      <c r="P2" s="91" t="s">
        <v>52</v>
      </c>
      <c r="Q2" s="91" t="s">
        <v>4</v>
      </c>
      <c r="R2" s="92" t="s">
        <v>5</v>
      </c>
      <c r="S2" s="273" t="s">
        <v>53</v>
      </c>
      <c r="T2" s="274"/>
      <c r="U2" s="91" t="s">
        <v>51</v>
      </c>
      <c r="V2" s="91" t="s">
        <v>54</v>
      </c>
      <c r="W2" s="91" t="s">
        <v>4</v>
      </c>
      <c r="X2" s="93" t="s">
        <v>55</v>
      </c>
    </row>
    <row r="3" spans="1:24" ht="15" customHeight="1">
      <c r="A3" s="230" t="s">
        <v>167</v>
      </c>
      <c r="B3" s="231"/>
      <c r="C3" s="95">
        <v>106</v>
      </c>
      <c r="D3" s="96">
        <v>259</v>
      </c>
      <c r="E3" s="96">
        <v>116</v>
      </c>
      <c r="F3" s="97">
        <v>143</v>
      </c>
      <c r="G3" s="235" t="s">
        <v>168</v>
      </c>
      <c r="H3" s="98" t="s">
        <v>56</v>
      </c>
      <c r="I3" s="95">
        <v>131</v>
      </c>
      <c r="J3" s="95">
        <v>316</v>
      </c>
      <c r="K3" s="95">
        <v>155</v>
      </c>
      <c r="L3" s="99">
        <v>161</v>
      </c>
      <c r="M3" s="235" t="s">
        <v>57</v>
      </c>
      <c r="N3" s="98" t="s">
        <v>58</v>
      </c>
      <c r="O3" s="95">
        <v>546</v>
      </c>
      <c r="P3" s="95">
        <v>1388</v>
      </c>
      <c r="Q3" s="95">
        <v>682</v>
      </c>
      <c r="R3" s="100">
        <v>706</v>
      </c>
      <c r="S3" s="235" t="s">
        <v>59</v>
      </c>
      <c r="T3" s="98" t="s">
        <v>60</v>
      </c>
      <c r="U3" s="95">
        <v>533</v>
      </c>
      <c r="V3" s="95">
        <v>1392</v>
      </c>
      <c r="W3" s="95">
        <v>665</v>
      </c>
      <c r="X3" s="99">
        <v>727</v>
      </c>
    </row>
    <row r="4" spans="1:24" ht="15" customHeight="1">
      <c r="A4" s="230" t="s">
        <v>61</v>
      </c>
      <c r="B4" s="231"/>
      <c r="C4" s="95">
        <v>69</v>
      </c>
      <c r="D4" s="96">
        <v>200</v>
      </c>
      <c r="E4" s="96">
        <v>88</v>
      </c>
      <c r="F4" s="97">
        <v>112</v>
      </c>
      <c r="G4" s="238"/>
      <c r="H4" s="98" t="s">
        <v>62</v>
      </c>
      <c r="I4" s="95">
        <v>94</v>
      </c>
      <c r="J4" s="95">
        <v>232</v>
      </c>
      <c r="K4" s="95">
        <v>105</v>
      </c>
      <c r="L4" s="99">
        <v>127</v>
      </c>
      <c r="M4" s="238"/>
      <c r="N4" s="98" t="s">
        <v>63</v>
      </c>
      <c r="O4" s="95">
        <v>366</v>
      </c>
      <c r="P4" s="95">
        <v>923</v>
      </c>
      <c r="Q4" s="95">
        <v>425</v>
      </c>
      <c r="R4" s="100">
        <v>498</v>
      </c>
      <c r="S4" s="238"/>
      <c r="T4" s="98" t="s">
        <v>64</v>
      </c>
      <c r="U4" s="95">
        <v>1080</v>
      </c>
      <c r="V4" s="95">
        <v>3140</v>
      </c>
      <c r="W4" s="95">
        <v>1526</v>
      </c>
      <c r="X4" s="99">
        <v>1614</v>
      </c>
    </row>
    <row r="5" spans="1:24" ht="15" customHeight="1">
      <c r="A5" s="230" t="s">
        <v>65</v>
      </c>
      <c r="B5" s="231"/>
      <c r="C5" s="95">
        <v>65</v>
      </c>
      <c r="D5" s="96">
        <v>191</v>
      </c>
      <c r="E5" s="96">
        <v>84</v>
      </c>
      <c r="F5" s="97">
        <v>107</v>
      </c>
      <c r="G5" s="238"/>
      <c r="H5" s="98" t="s">
        <v>66</v>
      </c>
      <c r="I5" s="95">
        <v>320</v>
      </c>
      <c r="J5" s="95">
        <v>699</v>
      </c>
      <c r="K5" s="95">
        <v>315</v>
      </c>
      <c r="L5" s="99">
        <v>384</v>
      </c>
      <c r="M5" s="238"/>
      <c r="N5" s="98" t="s">
        <v>67</v>
      </c>
      <c r="O5" s="95">
        <v>259</v>
      </c>
      <c r="P5" s="95">
        <v>701</v>
      </c>
      <c r="Q5" s="95">
        <v>343</v>
      </c>
      <c r="R5" s="100">
        <v>358</v>
      </c>
      <c r="S5" s="238"/>
      <c r="T5" s="98" t="s">
        <v>68</v>
      </c>
      <c r="U5" s="95">
        <v>78</v>
      </c>
      <c r="V5" s="95">
        <v>247</v>
      </c>
      <c r="W5" s="95">
        <v>118</v>
      </c>
      <c r="X5" s="99">
        <v>129</v>
      </c>
    </row>
    <row r="6" spans="1:24" ht="15" customHeight="1">
      <c r="A6" s="235" t="s">
        <v>69</v>
      </c>
      <c r="B6" s="102" t="s">
        <v>70</v>
      </c>
      <c r="C6" s="95" t="s">
        <v>169</v>
      </c>
      <c r="D6" s="96" t="s">
        <v>169</v>
      </c>
      <c r="E6" s="96" t="s">
        <v>169</v>
      </c>
      <c r="F6" s="97" t="s">
        <v>169</v>
      </c>
      <c r="G6" s="238"/>
      <c r="H6" s="98" t="s">
        <v>71</v>
      </c>
      <c r="I6" s="95">
        <v>342</v>
      </c>
      <c r="J6" s="95">
        <v>710</v>
      </c>
      <c r="K6" s="95">
        <v>329</v>
      </c>
      <c r="L6" s="99">
        <v>381</v>
      </c>
      <c r="M6" s="238"/>
      <c r="N6" s="98" t="s">
        <v>72</v>
      </c>
      <c r="O6" s="95">
        <v>735</v>
      </c>
      <c r="P6" s="95">
        <v>1989</v>
      </c>
      <c r="Q6" s="95">
        <v>946</v>
      </c>
      <c r="R6" s="100">
        <v>1043</v>
      </c>
      <c r="S6" s="238"/>
      <c r="T6" s="98" t="s">
        <v>73</v>
      </c>
      <c r="U6" s="95">
        <v>488</v>
      </c>
      <c r="V6" s="95">
        <v>1402</v>
      </c>
      <c r="W6" s="95">
        <v>670</v>
      </c>
      <c r="X6" s="99">
        <v>732</v>
      </c>
    </row>
    <row r="7" spans="1:24" ht="15" customHeight="1">
      <c r="A7" s="236"/>
      <c r="B7" s="102" t="s">
        <v>56</v>
      </c>
      <c r="C7" s="95">
        <v>193</v>
      </c>
      <c r="D7" s="96">
        <v>516</v>
      </c>
      <c r="E7" s="96">
        <v>244</v>
      </c>
      <c r="F7" s="97">
        <v>272</v>
      </c>
      <c r="G7" s="238"/>
      <c r="H7" s="98" t="s">
        <v>74</v>
      </c>
      <c r="I7" s="95">
        <v>410</v>
      </c>
      <c r="J7" s="95">
        <v>985</v>
      </c>
      <c r="K7" s="95">
        <v>472</v>
      </c>
      <c r="L7" s="99">
        <v>513</v>
      </c>
      <c r="M7" s="238"/>
      <c r="N7" s="98" t="s">
        <v>75</v>
      </c>
      <c r="O7" s="95">
        <v>508</v>
      </c>
      <c r="P7" s="95">
        <v>1371</v>
      </c>
      <c r="Q7" s="95">
        <v>640</v>
      </c>
      <c r="R7" s="100">
        <v>731</v>
      </c>
      <c r="S7" s="238"/>
      <c r="T7" s="98" t="s">
        <v>76</v>
      </c>
      <c r="U7" s="95">
        <v>355</v>
      </c>
      <c r="V7" s="95">
        <v>1069</v>
      </c>
      <c r="W7" s="95">
        <v>518</v>
      </c>
      <c r="X7" s="99">
        <v>551</v>
      </c>
    </row>
    <row r="8" spans="1:24" ht="15" customHeight="1">
      <c r="A8" s="236"/>
      <c r="B8" s="102" t="s">
        <v>62</v>
      </c>
      <c r="C8" s="95">
        <v>185</v>
      </c>
      <c r="D8" s="96">
        <v>447</v>
      </c>
      <c r="E8" s="96">
        <v>204</v>
      </c>
      <c r="F8" s="97">
        <v>243</v>
      </c>
      <c r="G8" s="229"/>
      <c r="H8" s="98" t="s">
        <v>77</v>
      </c>
      <c r="I8" s="95">
        <v>1297</v>
      </c>
      <c r="J8" s="95">
        <v>2942</v>
      </c>
      <c r="K8" s="95">
        <v>1376</v>
      </c>
      <c r="L8" s="103">
        <v>1566</v>
      </c>
      <c r="M8" s="229"/>
      <c r="N8" s="98" t="s">
        <v>77</v>
      </c>
      <c r="O8" s="95">
        <v>2414</v>
      </c>
      <c r="P8" s="95">
        <v>6372</v>
      </c>
      <c r="Q8" s="95">
        <v>3036</v>
      </c>
      <c r="R8" s="97">
        <v>3336</v>
      </c>
      <c r="S8" s="229"/>
      <c r="T8" s="98" t="s">
        <v>77</v>
      </c>
      <c r="U8" s="95">
        <v>2534</v>
      </c>
      <c r="V8" s="95">
        <v>7250</v>
      </c>
      <c r="W8" s="95">
        <v>3497</v>
      </c>
      <c r="X8" s="103">
        <v>3753</v>
      </c>
    </row>
    <row r="9" spans="1:24" ht="15" customHeight="1">
      <c r="A9" s="236"/>
      <c r="B9" s="102" t="s">
        <v>66</v>
      </c>
      <c r="C9" s="95">
        <v>486</v>
      </c>
      <c r="D9" s="96">
        <v>1258</v>
      </c>
      <c r="E9" s="96">
        <v>585</v>
      </c>
      <c r="F9" s="97">
        <v>673</v>
      </c>
      <c r="G9" s="275" t="s">
        <v>78</v>
      </c>
      <c r="H9" s="276"/>
      <c r="I9" s="95">
        <v>88</v>
      </c>
      <c r="J9" s="95">
        <v>211</v>
      </c>
      <c r="K9" s="95">
        <v>99</v>
      </c>
      <c r="L9" s="103">
        <v>112</v>
      </c>
      <c r="M9" s="104" t="s">
        <v>79</v>
      </c>
      <c r="N9" s="98" t="s">
        <v>80</v>
      </c>
      <c r="O9" s="95">
        <v>1281</v>
      </c>
      <c r="P9" s="95">
        <v>3689</v>
      </c>
      <c r="Q9" s="95">
        <v>1761</v>
      </c>
      <c r="R9" s="100">
        <v>1928</v>
      </c>
      <c r="S9" s="235" t="s">
        <v>81</v>
      </c>
      <c r="T9" s="98" t="s">
        <v>82</v>
      </c>
      <c r="U9" s="95">
        <v>392</v>
      </c>
      <c r="V9" s="95">
        <v>1312</v>
      </c>
      <c r="W9" s="95">
        <v>638</v>
      </c>
      <c r="X9" s="99">
        <v>674</v>
      </c>
    </row>
    <row r="10" spans="1:24" ht="15" customHeight="1">
      <c r="A10" s="237"/>
      <c r="B10" s="102" t="s">
        <v>77</v>
      </c>
      <c r="C10" s="95">
        <v>864</v>
      </c>
      <c r="D10" s="95">
        <v>2221</v>
      </c>
      <c r="E10" s="95">
        <v>1033</v>
      </c>
      <c r="F10" s="97">
        <v>1188</v>
      </c>
      <c r="G10" s="277" t="s">
        <v>83</v>
      </c>
      <c r="H10" s="276"/>
      <c r="I10" s="95">
        <v>176</v>
      </c>
      <c r="J10" s="95">
        <v>458</v>
      </c>
      <c r="K10" s="95">
        <v>213</v>
      </c>
      <c r="L10" s="103">
        <v>245</v>
      </c>
      <c r="M10" s="235" t="s">
        <v>84</v>
      </c>
      <c r="N10" s="98" t="s">
        <v>85</v>
      </c>
      <c r="O10" s="95">
        <v>464</v>
      </c>
      <c r="P10" s="95">
        <v>1018</v>
      </c>
      <c r="Q10" s="95">
        <v>453</v>
      </c>
      <c r="R10" s="100">
        <v>565</v>
      </c>
      <c r="S10" s="238"/>
      <c r="T10" s="98" t="s">
        <v>86</v>
      </c>
      <c r="U10" s="95">
        <v>168</v>
      </c>
      <c r="V10" s="95">
        <v>528</v>
      </c>
      <c r="W10" s="95">
        <v>261</v>
      </c>
      <c r="X10" s="99">
        <v>267</v>
      </c>
    </row>
    <row r="11" spans="1:24" ht="15" customHeight="1">
      <c r="A11" s="230" t="s">
        <v>170</v>
      </c>
      <c r="B11" s="231"/>
      <c r="C11" s="95">
        <v>468</v>
      </c>
      <c r="D11" s="96">
        <v>1175</v>
      </c>
      <c r="E11" s="96">
        <v>551</v>
      </c>
      <c r="F11" s="97">
        <v>624</v>
      </c>
      <c r="G11" s="236" t="s">
        <v>171</v>
      </c>
      <c r="H11" s="105" t="s">
        <v>56</v>
      </c>
      <c r="I11" s="96">
        <v>66</v>
      </c>
      <c r="J11" s="96">
        <v>170</v>
      </c>
      <c r="K11" s="96">
        <v>83</v>
      </c>
      <c r="L11" s="99">
        <v>87</v>
      </c>
      <c r="M11" s="238"/>
      <c r="N11" s="98" t="s">
        <v>87</v>
      </c>
      <c r="O11" s="95">
        <v>139</v>
      </c>
      <c r="P11" s="95">
        <v>314</v>
      </c>
      <c r="Q11" s="95">
        <v>151</v>
      </c>
      <c r="R11" s="100">
        <v>163</v>
      </c>
      <c r="S11" s="238"/>
      <c r="T11" s="98" t="s">
        <v>88</v>
      </c>
      <c r="U11" s="95">
        <v>40</v>
      </c>
      <c r="V11" s="95">
        <v>132</v>
      </c>
      <c r="W11" s="95">
        <v>65</v>
      </c>
      <c r="X11" s="99">
        <v>67</v>
      </c>
    </row>
    <row r="12" spans="1:24" ht="15" customHeight="1">
      <c r="A12" s="230" t="s">
        <v>172</v>
      </c>
      <c r="B12" s="231"/>
      <c r="C12" s="95">
        <v>253</v>
      </c>
      <c r="D12" s="96">
        <v>633</v>
      </c>
      <c r="E12" s="96">
        <v>297</v>
      </c>
      <c r="F12" s="97">
        <v>336</v>
      </c>
      <c r="G12" s="238"/>
      <c r="H12" s="98" t="s">
        <v>62</v>
      </c>
      <c r="I12" s="95">
        <v>101</v>
      </c>
      <c r="J12" s="95">
        <v>258</v>
      </c>
      <c r="K12" s="95">
        <v>116</v>
      </c>
      <c r="L12" s="99">
        <v>142</v>
      </c>
      <c r="M12" s="238"/>
      <c r="N12" s="98" t="s">
        <v>89</v>
      </c>
      <c r="O12" s="95">
        <v>149</v>
      </c>
      <c r="P12" s="95">
        <v>306</v>
      </c>
      <c r="Q12" s="95">
        <v>158</v>
      </c>
      <c r="R12" s="100">
        <v>148</v>
      </c>
      <c r="S12" s="238"/>
      <c r="T12" s="98" t="s">
        <v>90</v>
      </c>
      <c r="U12" s="95">
        <v>35</v>
      </c>
      <c r="V12" s="95">
        <v>103</v>
      </c>
      <c r="W12" s="95">
        <v>47</v>
      </c>
      <c r="X12" s="99">
        <v>56</v>
      </c>
    </row>
    <row r="13" spans="1:24" ht="15" customHeight="1">
      <c r="A13" s="230" t="s">
        <v>173</v>
      </c>
      <c r="B13" s="231"/>
      <c r="C13" s="95">
        <v>354</v>
      </c>
      <c r="D13" s="96">
        <v>838</v>
      </c>
      <c r="E13" s="96">
        <v>423</v>
      </c>
      <c r="F13" s="97">
        <v>415</v>
      </c>
      <c r="G13" s="238"/>
      <c r="H13" s="98" t="s">
        <v>66</v>
      </c>
      <c r="I13" s="95">
        <v>137</v>
      </c>
      <c r="J13" s="95">
        <v>333</v>
      </c>
      <c r="K13" s="95">
        <v>155</v>
      </c>
      <c r="L13" s="99">
        <v>178</v>
      </c>
      <c r="M13" s="238"/>
      <c r="N13" s="98" t="s">
        <v>91</v>
      </c>
      <c r="O13" s="95">
        <v>90</v>
      </c>
      <c r="P13" s="95">
        <v>252</v>
      </c>
      <c r="Q13" s="95">
        <v>109</v>
      </c>
      <c r="R13" s="100">
        <v>143</v>
      </c>
      <c r="S13" s="238"/>
      <c r="T13" s="98" t="s">
        <v>92</v>
      </c>
      <c r="U13" s="95">
        <v>49</v>
      </c>
      <c r="V13" s="95">
        <v>110</v>
      </c>
      <c r="W13" s="95">
        <v>52</v>
      </c>
      <c r="X13" s="99">
        <v>58</v>
      </c>
    </row>
    <row r="14" spans="1:24" ht="15" customHeight="1">
      <c r="A14" s="230" t="s">
        <v>174</v>
      </c>
      <c r="B14" s="231"/>
      <c r="C14" s="95">
        <v>348</v>
      </c>
      <c r="D14" s="96">
        <v>824</v>
      </c>
      <c r="E14" s="96">
        <v>366</v>
      </c>
      <c r="F14" s="97">
        <v>458</v>
      </c>
      <c r="G14" s="238"/>
      <c r="H14" s="98" t="s">
        <v>71</v>
      </c>
      <c r="I14" s="95">
        <v>245</v>
      </c>
      <c r="J14" s="95">
        <v>612</v>
      </c>
      <c r="K14" s="95">
        <v>295</v>
      </c>
      <c r="L14" s="99">
        <v>317</v>
      </c>
      <c r="M14" s="238"/>
      <c r="N14" s="98" t="s">
        <v>93</v>
      </c>
      <c r="O14" s="95">
        <v>106</v>
      </c>
      <c r="P14" s="95">
        <v>345</v>
      </c>
      <c r="Q14" s="95">
        <v>175</v>
      </c>
      <c r="R14" s="100">
        <v>170</v>
      </c>
      <c r="S14" s="229"/>
      <c r="T14" s="98" t="s">
        <v>77</v>
      </c>
      <c r="U14" s="95">
        <v>684</v>
      </c>
      <c r="V14" s="95">
        <v>2185</v>
      </c>
      <c r="W14" s="95">
        <v>1063</v>
      </c>
      <c r="X14" s="103">
        <v>1122</v>
      </c>
    </row>
    <row r="15" spans="1:24" ht="15" customHeight="1">
      <c r="A15" s="230" t="s">
        <v>175</v>
      </c>
      <c r="B15" s="231"/>
      <c r="C15" s="95">
        <v>71</v>
      </c>
      <c r="D15" s="96">
        <v>167</v>
      </c>
      <c r="E15" s="96">
        <v>79</v>
      </c>
      <c r="F15" s="97">
        <v>88</v>
      </c>
      <c r="G15" s="229"/>
      <c r="H15" s="98" t="s">
        <v>77</v>
      </c>
      <c r="I15" s="95">
        <v>549</v>
      </c>
      <c r="J15" s="95">
        <v>1373</v>
      </c>
      <c r="K15" s="95">
        <v>649</v>
      </c>
      <c r="L15" s="103">
        <v>724</v>
      </c>
      <c r="M15" s="238"/>
      <c r="N15" s="98" t="s">
        <v>94</v>
      </c>
      <c r="O15" s="95">
        <v>155</v>
      </c>
      <c r="P15" s="95">
        <v>425</v>
      </c>
      <c r="Q15" s="95">
        <v>201</v>
      </c>
      <c r="R15" s="100">
        <v>224</v>
      </c>
      <c r="S15" s="239" t="s">
        <v>95</v>
      </c>
      <c r="T15" s="98" t="s">
        <v>96</v>
      </c>
      <c r="U15" s="106">
        <v>180</v>
      </c>
      <c r="V15" s="95">
        <v>502</v>
      </c>
      <c r="W15" s="95">
        <v>242</v>
      </c>
      <c r="X15" s="103">
        <v>260</v>
      </c>
    </row>
    <row r="16" spans="1:24" ht="15" customHeight="1">
      <c r="A16" s="230" t="s">
        <v>176</v>
      </c>
      <c r="B16" s="231"/>
      <c r="C16" s="95">
        <v>375</v>
      </c>
      <c r="D16" s="96">
        <v>912</v>
      </c>
      <c r="E16" s="96">
        <v>436</v>
      </c>
      <c r="F16" s="97">
        <v>476</v>
      </c>
      <c r="G16" s="235" t="s">
        <v>177</v>
      </c>
      <c r="H16" s="98" t="s">
        <v>56</v>
      </c>
      <c r="I16" s="95">
        <v>228</v>
      </c>
      <c r="J16" s="95">
        <v>636</v>
      </c>
      <c r="K16" s="95">
        <v>274</v>
      </c>
      <c r="L16" s="99">
        <v>362</v>
      </c>
      <c r="M16" s="238"/>
      <c r="N16" s="98" t="s">
        <v>97</v>
      </c>
      <c r="O16" s="95">
        <v>108</v>
      </c>
      <c r="P16" s="95">
        <v>259</v>
      </c>
      <c r="Q16" s="95">
        <v>133</v>
      </c>
      <c r="R16" s="100">
        <v>126</v>
      </c>
      <c r="S16" s="228"/>
      <c r="T16" s="98" t="s">
        <v>98</v>
      </c>
      <c r="U16" s="106">
        <v>156</v>
      </c>
      <c r="V16" s="95">
        <v>421</v>
      </c>
      <c r="W16" s="95">
        <v>203</v>
      </c>
      <c r="X16" s="103">
        <v>218</v>
      </c>
    </row>
    <row r="17" spans="1:24" ht="15" customHeight="1">
      <c r="A17" s="230" t="s">
        <v>178</v>
      </c>
      <c r="B17" s="231"/>
      <c r="C17" s="95">
        <v>239</v>
      </c>
      <c r="D17" s="96">
        <v>572</v>
      </c>
      <c r="E17" s="96">
        <v>260</v>
      </c>
      <c r="F17" s="97">
        <v>312</v>
      </c>
      <c r="G17" s="238"/>
      <c r="H17" s="98" t="s">
        <v>62</v>
      </c>
      <c r="I17" s="95">
        <v>246</v>
      </c>
      <c r="J17" s="95">
        <v>582</v>
      </c>
      <c r="K17" s="95">
        <v>274</v>
      </c>
      <c r="L17" s="99">
        <v>308</v>
      </c>
      <c r="M17" s="238"/>
      <c r="N17" s="98" t="s">
        <v>99</v>
      </c>
      <c r="O17" s="95">
        <v>809</v>
      </c>
      <c r="P17" s="95">
        <v>2150</v>
      </c>
      <c r="Q17" s="95">
        <v>1063</v>
      </c>
      <c r="R17" s="97">
        <v>1087</v>
      </c>
      <c r="S17" s="228"/>
      <c r="T17" s="98" t="s">
        <v>100</v>
      </c>
      <c r="U17" s="106">
        <v>352</v>
      </c>
      <c r="V17" s="95">
        <v>898</v>
      </c>
      <c r="W17" s="95">
        <v>412</v>
      </c>
      <c r="X17" s="103">
        <v>486</v>
      </c>
    </row>
    <row r="18" spans="1:24" ht="15" customHeight="1">
      <c r="A18" s="235" t="s">
        <v>179</v>
      </c>
      <c r="B18" s="102" t="s">
        <v>101</v>
      </c>
      <c r="C18" s="95" t="s">
        <v>180</v>
      </c>
      <c r="D18" s="96" t="s">
        <v>180</v>
      </c>
      <c r="E18" s="96" t="s">
        <v>180</v>
      </c>
      <c r="F18" s="97" t="s">
        <v>180</v>
      </c>
      <c r="G18" s="229"/>
      <c r="H18" s="98" t="s">
        <v>77</v>
      </c>
      <c r="I18" s="95">
        <v>474</v>
      </c>
      <c r="J18" s="95">
        <v>1218</v>
      </c>
      <c r="K18" s="95">
        <v>548</v>
      </c>
      <c r="L18" s="103">
        <v>670</v>
      </c>
      <c r="M18" s="238"/>
      <c r="N18" s="98" t="s">
        <v>102</v>
      </c>
      <c r="O18" s="95">
        <v>437</v>
      </c>
      <c r="P18" s="95">
        <v>1165</v>
      </c>
      <c r="Q18" s="95">
        <v>548</v>
      </c>
      <c r="R18" s="100">
        <v>617</v>
      </c>
      <c r="S18" s="228"/>
      <c r="T18" s="98" t="s">
        <v>103</v>
      </c>
      <c r="U18" s="106">
        <v>239</v>
      </c>
      <c r="V18" s="95">
        <v>820</v>
      </c>
      <c r="W18" s="95">
        <v>372</v>
      </c>
      <c r="X18" s="103">
        <v>448</v>
      </c>
    </row>
    <row r="19" spans="1:24" ht="15" customHeight="1">
      <c r="A19" s="238"/>
      <c r="B19" s="102" t="s">
        <v>56</v>
      </c>
      <c r="C19" s="95">
        <v>289</v>
      </c>
      <c r="D19" s="96">
        <v>690</v>
      </c>
      <c r="E19" s="96">
        <v>327</v>
      </c>
      <c r="F19" s="97">
        <v>363</v>
      </c>
      <c r="G19" s="235" t="s">
        <v>181</v>
      </c>
      <c r="H19" s="98" t="s">
        <v>56</v>
      </c>
      <c r="I19" s="95">
        <v>188</v>
      </c>
      <c r="J19" s="95">
        <v>475</v>
      </c>
      <c r="K19" s="95">
        <v>210</v>
      </c>
      <c r="L19" s="99">
        <v>265</v>
      </c>
      <c r="M19" s="238"/>
      <c r="N19" s="98" t="s">
        <v>104</v>
      </c>
      <c r="O19" s="95">
        <v>405</v>
      </c>
      <c r="P19" s="95">
        <v>1328</v>
      </c>
      <c r="Q19" s="95">
        <v>613</v>
      </c>
      <c r="R19" s="100">
        <v>715</v>
      </c>
      <c r="S19" s="228"/>
      <c r="T19" s="98" t="s">
        <v>105</v>
      </c>
      <c r="U19" s="106">
        <v>141</v>
      </c>
      <c r="V19" s="95">
        <v>438</v>
      </c>
      <c r="W19" s="95">
        <v>193</v>
      </c>
      <c r="X19" s="103">
        <v>245</v>
      </c>
    </row>
    <row r="20" spans="1:24" ht="15" customHeight="1">
      <c r="A20" s="238"/>
      <c r="B20" s="102" t="s">
        <v>62</v>
      </c>
      <c r="C20" s="95">
        <v>384</v>
      </c>
      <c r="D20" s="96">
        <v>896</v>
      </c>
      <c r="E20" s="96">
        <v>397</v>
      </c>
      <c r="F20" s="97">
        <v>499</v>
      </c>
      <c r="G20" s="238"/>
      <c r="H20" s="98" t="s">
        <v>62</v>
      </c>
      <c r="I20" s="95">
        <v>111</v>
      </c>
      <c r="J20" s="95">
        <v>265</v>
      </c>
      <c r="K20" s="95">
        <v>110</v>
      </c>
      <c r="L20" s="99">
        <v>155</v>
      </c>
      <c r="M20" s="238"/>
      <c r="N20" s="98" t="s">
        <v>106</v>
      </c>
      <c r="O20" s="95">
        <v>322</v>
      </c>
      <c r="P20" s="95">
        <v>860</v>
      </c>
      <c r="Q20" s="95">
        <v>428</v>
      </c>
      <c r="R20" s="99">
        <v>432</v>
      </c>
      <c r="S20" s="228"/>
      <c r="T20" s="98" t="s">
        <v>107</v>
      </c>
      <c r="U20" s="106">
        <v>222</v>
      </c>
      <c r="V20" s="95">
        <v>725</v>
      </c>
      <c r="W20" s="95">
        <v>350</v>
      </c>
      <c r="X20" s="103">
        <v>375</v>
      </c>
    </row>
    <row r="21" spans="1:24" ht="15" customHeight="1">
      <c r="A21" s="238"/>
      <c r="B21" s="102" t="s">
        <v>66</v>
      </c>
      <c r="C21" s="95">
        <v>294</v>
      </c>
      <c r="D21" s="96">
        <v>671</v>
      </c>
      <c r="E21" s="96">
        <v>304</v>
      </c>
      <c r="F21" s="97">
        <v>367</v>
      </c>
      <c r="G21" s="229"/>
      <c r="H21" s="98" t="s">
        <v>77</v>
      </c>
      <c r="I21" s="95">
        <v>299</v>
      </c>
      <c r="J21" s="95">
        <v>740</v>
      </c>
      <c r="K21" s="95">
        <v>320</v>
      </c>
      <c r="L21" s="103">
        <v>420</v>
      </c>
      <c r="M21" s="229"/>
      <c r="N21" s="98" t="s">
        <v>77</v>
      </c>
      <c r="O21" s="95">
        <v>3184</v>
      </c>
      <c r="P21" s="95">
        <v>8422</v>
      </c>
      <c r="Q21" s="95">
        <v>4032</v>
      </c>
      <c r="R21" s="103">
        <v>4390</v>
      </c>
      <c r="S21" s="228"/>
      <c r="T21" s="98" t="s">
        <v>108</v>
      </c>
      <c r="U21" s="106">
        <v>331</v>
      </c>
      <c r="V21" s="95">
        <v>897</v>
      </c>
      <c r="W21" s="95">
        <v>407</v>
      </c>
      <c r="X21" s="103">
        <v>490</v>
      </c>
    </row>
    <row r="22" spans="1:24" ht="15" customHeight="1">
      <c r="A22" s="229"/>
      <c r="B22" s="102" t="s">
        <v>77</v>
      </c>
      <c r="C22" s="95">
        <v>967</v>
      </c>
      <c r="D22" s="95">
        <v>2257</v>
      </c>
      <c r="E22" s="95">
        <v>1028</v>
      </c>
      <c r="F22" s="97">
        <v>1229</v>
      </c>
      <c r="G22" s="235" t="s">
        <v>182</v>
      </c>
      <c r="H22" s="98" t="s">
        <v>109</v>
      </c>
      <c r="I22" s="95">
        <v>126</v>
      </c>
      <c r="J22" s="95">
        <v>333</v>
      </c>
      <c r="K22" s="95">
        <v>162</v>
      </c>
      <c r="L22" s="99">
        <v>171</v>
      </c>
      <c r="M22" s="235" t="s">
        <v>110</v>
      </c>
      <c r="N22" s="98" t="s">
        <v>111</v>
      </c>
      <c r="O22" s="95">
        <v>1478</v>
      </c>
      <c r="P22" s="95">
        <v>3857</v>
      </c>
      <c r="Q22" s="95">
        <v>1809</v>
      </c>
      <c r="R22" s="99">
        <v>2048</v>
      </c>
      <c r="S22" s="228"/>
      <c r="T22" s="98" t="s">
        <v>112</v>
      </c>
      <c r="U22" s="106">
        <v>403</v>
      </c>
      <c r="V22" s="95">
        <v>1233</v>
      </c>
      <c r="W22" s="95">
        <v>597</v>
      </c>
      <c r="X22" s="103">
        <v>636</v>
      </c>
    </row>
    <row r="23" spans="1:24" ht="15" customHeight="1">
      <c r="A23" s="235" t="s">
        <v>183</v>
      </c>
      <c r="B23" s="102" t="s">
        <v>113</v>
      </c>
      <c r="C23" s="95">
        <v>7</v>
      </c>
      <c r="D23" s="96">
        <v>14</v>
      </c>
      <c r="E23" s="96">
        <v>7</v>
      </c>
      <c r="F23" s="97">
        <v>7</v>
      </c>
      <c r="G23" s="238"/>
      <c r="H23" s="98" t="s">
        <v>56</v>
      </c>
      <c r="I23" s="95">
        <v>276</v>
      </c>
      <c r="J23" s="95">
        <v>728</v>
      </c>
      <c r="K23" s="95">
        <v>319</v>
      </c>
      <c r="L23" s="99">
        <v>409</v>
      </c>
      <c r="M23" s="238"/>
      <c r="N23" s="98" t="s">
        <v>114</v>
      </c>
      <c r="O23" s="95">
        <v>886</v>
      </c>
      <c r="P23" s="95">
        <v>2694</v>
      </c>
      <c r="Q23" s="95">
        <v>1290</v>
      </c>
      <c r="R23" s="99">
        <v>1404</v>
      </c>
      <c r="S23" s="228"/>
      <c r="T23" s="98" t="s">
        <v>115</v>
      </c>
      <c r="U23" s="106">
        <v>446</v>
      </c>
      <c r="V23" s="95">
        <v>1404</v>
      </c>
      <c r="W23" s="95">
        <v>704</v>
      </c>
      <c r="X23" s="103">
        <v>700</v>
      </c>
    </row>
    <row r="24" spans="1:24" ht="15" customHeight="1">
      <c r="A24" s="238"/>
      <c r="B24" s="102" t="s">
        <v>56</v>
      </c>
      <c r="C24" s="95">
        <v>316</v>
      </c>
      <c r="D24" s="96">
        <v>681</v>
      </c>
      <c r="E24" s="96">
        <v>297</v>
      </c>
      <c r="F24" s="97">
        <v>384</v>
      </c>
      <c r="G24" s="238"/>
      <c r="H24" s="98" t="s">
        <v>62</v>
      </c>
      <c r="I24" s="95">
        <v>183</v>
      </c>
      <c r="J24" s="95">
        <v>635</v>
      </c>
      <c r="K24" s="95">
        <v>266</v>
      </c>
      <c r="L24" s="99">
        <v>369</v>
      </c>
      <c r="M24" s="238"/>
      <c r="N24" s="98" t="s">
        <v>116</v>
      </c>
      <c r="O24" s="95">
        <v>145</v>
      </c>
      <c r="P24" s="95">
        <v>408</v>
      </c>
      <c r="Q24" s="95">
        <v>188</v>
      </c>
      <c r="R24" s="99">
        <v>220</v>
      </c>
      <c r="S24" s="228"/>
      <c r="T24" s="98" t="s">
        <v>117</v>
      </c>
      <c r="U24" s="106">
        <v>531</v>
      </c>
      <c r="V24" s="95">
        <v>1757</v>
      </c>
      <c r="W24" s="95">
        <v>843</v>
      </c>
      <c r="X24" s="103">
        <v>914</v>
      </c>
    </row>
    <row r="25" spans="1:24" ht="15" customHeight="1">
      <c r="A25" s="238"/>
      <c r="B25" s="102" t="s">
        <v>62</v>
      </c>
      <c r="C25" s="95">
        <v>186</v>
      </c>
      <c r="D25" s="96">
        <v>370</v>
      </c>
      <c r="E25" s="96">
        <v>169</v>
      </c>
      <c r="F25" s="97">
        <v>201</v>
      </c>
      <c r="G25" s="238"/>
      <c r="H25" s="98" t="s">
        <v>66</v>
      </c>
      <c r="I25" s="95">
        <v>238</v>
      </c>
      <c r="J25" s="95">
        <v>488</v>
      </c>
      <c r="K25" s="95">
        <v>253</v>
      </c>
      <c r="L25" s="99">
        <v>235</v>
      </c>
      <c r="M25" s="238"/>
      <c r="N25" s="98" t="s">
        <v>118</v>
      </c>
      <c r="O25" s="95">
        <v>180</v>
      </c>
      <c r="P25" s="95">
        <v>578</v>
      </c>
      <c r="Q25" s="95">
        <v>272</v>
      </c>
      <c r="R25" s="99">
        <v>306</v>
      </c>
      <c r="S25" s="233"/>
      <c r="T25" s="98" t="s">
        <v>119</v>
      </c>
      <c r="U25" s="107">
        <v>3001</v>
      </c>
      <c r="V25" s="107">
        <v>9095</v>
      </c>
      <c r="W25" s="107">
        <v>4323</v>
      </c>
      <c r="X25" s="108">
        <v>4772</v>
      </c>
    </row>
    <row r="26" spans="1:24" ht="15" customHeight="1">
      <c r="A26" s="238"/>
      <c r="B26" s="102" t="s">
        <v>66</v>
      </c>
      <c r="C26" s="95">
        <v>172</v>
      </c>
      <c r="D26" s="96">
        <v>392</v>
      </c>
      <c r="E26" s="96">
        <v>185</v>
      </c>
      <c r="F26" s="97">
        <v>207</v>
      </c>
      <c r="G26" s="229"/>
      <c r="H26" s="98" t="s">
        <v>77</v>
      </c>
      <c r="I26" s="95">
        <v>823</v>
      </c>
      <c r="J26" s="95">
        <v>2184</v>
      </c>
      <c r="K26" s="95">
        <v>1000</v>
      </c>
      <c r="L26" s="103">
        <v>1184</v>
      </c>
      <c r="M26" s="238"/>
      <c r="N26" s="98" t="s">
        <v>120</v>
      </c>
      <c r="O26" s="95">
        <v>293</v>
      </c>
      <c r="P26" s="95">
        <v>874</v>
      </c>
      <c r="Q26" s="95">
        <v>410</v>
      </c>
      <c r="R26" s="99">
        <v>464</v>
      </c>
      <c r="S26" s="239" t="s">
        <v>121</v>
      </c>
      <c r="T26" s="98" t="s">
        <v>122</v>
      </c>
      <c r="U26" s="106">
        <v>1675</v>
      </c>
      <c r="V26" s="95">
        <v>4797</v>
      </c>
      <c r="W26" s="95">
        <v>2467</v>
      </c>
      <c r="X26" s="103">
        <v>2330</v>
      </c>
    </row>
    <row r="27" spans="1:24" ht="15" customHeight="1">
      <c r="A27" s="229"/>
      <c r="B27" s="102" t="s">
        <v>77</v>
      </c>
      <c r="C27" s="95">
        <v>681</v>
      </c>
      <c r="D27" s="95">
        <v>1457</v>
      </c>
      <c r="E27" s="95">
        <v>658</v>
      </c>
      <c r="F27" s="97">
        <v>799</v>
      </c>
      <c r="G27" s="235" t="s">
        <v>184</v>
      </c>
      <c r="H27" s="98" t="s">
        <v>123</v>
      </c>
      <c r="I27" s="95">
        <v>5</v>
      </c>
      <c r="J27" s="95">
        <v>17</v>
      </c>
      <c r="K27" s="95">
        <v>5</v>
      </c>
      <c r="L27" s="99">
        <v>12</v>
      </c>
      <c r="M27" s="238"/>
      <c r="N27" s="98" t="s">
        <v>124</v>
      </c>
      <c r="O27" s="95">
        <v>187</v>
      </c>
      <c r="P27" s="95">
        <v>611</v>
      </c>
      <c r="Q27" s="95">
        <v>292</v>
      </c>
      <c r="R27" s="99">
        <v>319</v>
      </c>
      <c r="S27" s="228"/>
      <c r="T27" s="98" t="s">
        <v>125</v>
      </c>
      <c r="U27" s="106">
        <v>541</v>
      </c>
      <c r="V27" s="95">
        <v>1642</v>
      </c>
      <c r="W27" s="95">
        <v>783</v>
      </c>
      <c r="X27" s="103">
        <v>859</v>
      </c>
    </row>
    <row r="28" spans="1:24" ht="15" customHeight="1">
      <c r="A28" s="235" t="s">
        <v>185</v>
      </c>
      <c r="B28" s="102" t="s">
        <v>56</v>
      </c>
      <c r="C28" s="95">
        <v>157</v>
      </c>
      <c r="D28" s="96">
        <v>356</v>
      </c>
      <c r="E28" s="96">
        <v>155</v>
      </c>
      <c r="F28" s="97">
        <v>201</v>
      </c>
      <c r="G28" s="238"/>
      <c r="H28" s="98" t="s">
        <v>56</v>
      </c>
      <c r="I28" s="95">
        <v>122</v>
      </c>
      <c r="J28" s="95">
        <v>339</v>
      </c>
      <c r="K28" s="95">
        <v>152</v>
      </c>
      <c r="L28" s="99">
        <v>187</v>
      </c>
      <c r="M28" s="238"/>
      <c r="N28" s="98" t="s">
        <v>126</v>
      </c>
      <c r="O28" s="95">
        <v>217</v>
      </c>
      <c r="P28" s="95">
        <v>758</v>
      </c>
      <c r="Q28" s="95">
        <v>339</v>
      </c>
      <c r="R28" s="99">
        <v>419</v>
      </c>
      <c r="S28" s="228"/>
      <c r="T28" s="98" t="s">
        <v>127</v>
      </c>
      <c r="U28" s="106">
        <v>1482</v>
      </c>
      <c r="V28" s="95">
        <v>4144</v>
      </c>
      <c r="W28" s="95">
        <v>1957</v>
      </c>
      <c r="X28" s="103">
        <v>2187</v>
      </c>
    </row>
    <row r="29" spans="1:24" ht="15" customHeight="1">
      <c r="A29" s="238"/>
      <c r="B29" s="102" t="s">
        <v>62</v>
      </c>
      <c r="C29" s="95">
        <v>510</v>
      </c>
      <c r="D29" s="96">
        <v>1025</v>
      </c>
      <c r="E29" s="96">
        <v>443</v>
      </c>
      <c r="F29" s="97">
        <v>582</v>
      </c>
      <c r="G29" s="238"/>
      <c r="H29" s="98" t="s">
        <v>62</v>
      </c>
      <c r="I29" s="95">
        <v>172</v>
      </c>
      <c r="J29" s="95">
        <v>440</v>
      </c>
      <c r="K29" s="95">
        <v>204</v>
      </c>
      <c r="L29" s="99">
        <v>236</v>
      </c>
      <c r="M29" s="229"/>
      <c r="N29" s="98" t="s">
        <v>77</v>
      </c>
      <c r="O29" s="95">
        <v>3386</v>
      </c>
      <c r="P29" s="95">
        <v>9780</v>
      </c>
      <c r="Q29" s="95">
        <v>4600</v>
      </c>
      <c r="R29" s="103">
        <v>5180</v>
      </c>
      <c r="S29" s="228"/>
      <c r="T29" s="98" t="s">
        <v>128</v>
      </c>
      <c r="U29" s="106">
        <v>678</v>
      </c>
      <c r="V29" s="95">
        <v>1989</v>
      </c>
      <c r="W29" s="95">
        <v>975</v>
      </c>
      <c r="X29" s="103">
        <v>1014</v>
      </c>
    </row>
    <row r="30" spans="1:24" ht="15" customHeight="1">
      <c r="A30" s="229"/>
      <c r="B30" s="102" t="s">
        <v>77</v>
      </c>
      <c r="C30" s="95">
        <v>667</v>
      </c>
      <c r="D30" s="95">
        <v>1381</v>
      </c>
      <c r="E30" s="95">
        <v>598</v>
      </c>
      <c r="F30" s="97">
        <v>783</v>
      </c>
      <c r="G30" s="238"/>
      <c r="H30" s="98" t="s">
        <v>66</v>
      </c>
      <c r="I30" s="95">
        <v>197</v>
      </c>
      <c r="J30" s="95">
        <v>475</v>
      </c>
      <c r="K30" s="95">
        <v>210</v>
      </c>
      <c r="L30" s="99">
        <v>265</v>
      </c>
      <c r="M30" s="235" t="s">
        <v>129</v>
      </c>
      <c r="N30" s="98" t="s">
        <v>130</v>
      </c>
      <c r="O30" s="95">
        <v>690</v>
      </c>
      <c r="P30" s="95">
        <v>2476</v>
      </c>
      <c r="Q30" s="95">
        <v>1169</v>
      </c>
      <c r="R30" s="109">
        <v>1307</v>
      </c>
      <c r="S30" s="228"/>
      <c r="T30" s="98" t="s">
        <v>131</v>
      </c>
      <c r="U30" s="106">
        <v>1464</v>
      </c>
      <c r="V30" s="95">
        <v>3943</v>
      </c>
      <c r="W30" s="95">
        <v>1867</v>
      </c>
      <c r="X30" s="103">
        <v>2076</v>
      </c>
    </row>
    <row r="31" spans="1:24" ht="15" customHeight="1">
      <c r="A31" s="235" t="s">
        <v>186</v>
      </c>
      <c r="B31" s="102" t="s">
        <v>56</v>
      </c>
      <c r="C31" s="95">
        <v>245</v>
      </c>
      <c r="D31" s="96">
        <v>547</v>
      </c>
      <c r="E31" s="96">
        <v>249</v>
      </c>
      <c r="F31" s="97">
        <v>298</v>
      </c>
      <c r="G31" s="238"/>
      <c r="H31" s="98" t="s">
        <v>71</v>
      </c>
      <c r="I31" s="95">
        <v>517</v>
      </c>
      <c r="J31" s="95">
        <v>1267</v>
      </c>
      <c r="K31" s="95">
        <v>583</v>
      </c>
      <c r="L31" s="99">
        <v>684</v>
      </c>
      <c r="M31" s="238"/>
      <c r="N31" s="98" t="s">
        <v>132</v>
      </c>
      <c r="O31" s="95">
        <v>49</v>
      </c>
      <c r="P31" s="95">
        <v>170</v>
      </c>
      <c r="Q31" s="95">
        <v>82</v>
      </c>
      <c r="R31" s="109">
        <v>88</v>
      </c>
      <c r="S31" s="228"/>
      <c r="T31" s="98" t="s">
        <v>133</v>
      </c>
      <c r="U31" s="106">
        <v>675</v>
      </c>
      <c r="V31" s="95">
        <v>1915</v>
      </c>
      <c r="W31" s="95">
        <v>926</v>
      </c>
      <c r="X31" s="103">
        <v>989</v>
      </c>
    </row>
    <row r="32" spans="1:24" ht="15" customHeight="1">
      <c r="A32" s="238"/>
      <c r="B32" s="102" t="s">
        <v>62</v>
      </c>
      <c r="C32" s="95">
        <v>342</v>
      </c>
      <c r="D32" s="96">
        <v>843</v>
      </c>
      <c r="E32" s="96">
        <v>400</v>
      </c>
      <c r="F32" s="97">
        <v>443</v>
      </c>
      <c r="G32" s="229"/>
      <c r="H32" s="98" t="s">
        <v>77</v>
      </c>
      <c r="I32" s="95">
        <v>1013</v>
      </c>
      <c r="J32" s="95">
        <v>2538</v>
      </c>
      <c r="K32" s="95">
        <v>1154</v>
      </c>
      <c r="L32" s="103">
        <v>1384</v>
      </c>
      <c r="M32" s="238"/>
      <c r="N32" s="98" t="s">
        <v>134</v>
      </c>
      <c r="O32" s="95">
        <v>212</v>
      </c>
      <c r="P32" s="95">
        <v>729</v>
      </c>
      <c r="Q32" s="95">
        <v>342</v>
      </c>
      <c r="R32" s="109">
        <v>387</v>
      </c>
      <c r="S32" s="228"/>
      <c r="T32" s="98" t="s">
        <v>135</v>
      </c>
      <c r="U32" s="106">
        <v>156</v>
      </c>
      <c r="V32" s="95">
        <v>556</v>
      </c>
      <c r="W32" s="95">
        <v>269</v>
      </c>
      <c r="X32" s="103">
        <v>287</v>
      </c>
    </row>
    <row r="33" spans="1:24" ht="15" customHeight="1">
      <c r="A33" s="238"/>
      <c r="B33" s="102" t="s">
        <v>66</v>
      </c>
      <c r="C33" s="95">
        <v>263</v>
      </c>
      <c r="D33" s="96">
        <v>646</v>
      </c>
      <c r="E33" s="96">
        <v>283</v>
      </c>
      <c r="F33" s="97">
        <v>363</v>
      </c>
      <c r="G33" s="235" t="s">
        <v>187</v>
      </c>
      <c r="H33" s="98" t="s">
        <v>136</v>
      </c>
      <c r="I33" s="95">
        <v>67</v>
      </c>
      <c r="J33" s="95">
        <v>311</v>
      </c>
      <c r="K33" s="95">
        <v>90</v>
      </c>
      <c r="L33" s="99">
        <v>221</v>
      </c>
      <c r="M33" s="238"/>
      <c r="N33" s="98" t="s">
        <v>137</v>
      </c>
      <c r="O33" s="95">
        <v>549</v>
      </c>
      <c r="P33" s="95">
        <v>1930</v>
      </c>
      <c r="Q33" s="95">
        <v>917</v>
      </c>
      <c r="R33" s="109">
        <v>1013</v>
      </c>
      <c r="S33" s="233"/>
      <c r="T33" s="98" t="s">
        <v>119</v>
      </c>
      <c r="U33" s="106">
        <v>6671</v>
      </c>
      <c r="V33" s="106">
        <v>18986</v>
      </c>
      <c r="W33" s="106">
        <v>9244</v>
      </c>
      <c r="X33" s="103">
        <v>9742</v>
      </c>
    </row>
    <row r="34" spans="1:24" ht="15" customHeight="1">
      <c r="A34" s="229"/>
      <c r="B34" s="102" t="s">
        <v>77</v>
      </c>
      <c r="C34" s="95">
        <v>850</v>
      </c>
      <c r="D34" s="95">
        <v>2036</v>
      </c>
      <c r="E34" s="95">
        <v>932</v>
      </c>
      <c r="F34" s="97">
        <v>1104</v>
      </c>
      <c r="G34" s="238"/>
      <c r="H34" s="98" t="s">
        <v>56</v>
      </c>
      <c r="I34" s="95">
        <v>215</v>
      </c>
      <c r="J34" s="95">
        <v>514</v>
      </c>
      <c r="K34" s="95">
        <v>225</v>
      </c>
      <c r="L34" s="99">
        <v>289</v>
      </c>
      <c r="M34" s="238"/>
      <c r="N34" s="98" t="s">
        <v>138</v>
      </c>
      <c r="O34" s="95">
        <v>89</v>
      </c>
      <c r="P34" s="95">
        <v>346</v>
      </c>
      <c r="Q34" s="95">
        <v>158</v>
      </c>
      <c r="R34" s="109">
        <v>188</v>
      </c>
      <c r="S34" s="266" t="s">
        <v>139</v>
      </c>
      <c r="T34" s="98" t="s">
        <v>140</v>
      </c>
      <c r="U34" s="95">
        <v>1475</v>
      </c>
      <c r="V34" s="95">
        <v>3689</v>
      </c>
      <c r="W34" s="95">
        <v>1727</v>
      </c>
      <c r="X34" s="103">
        <v>1962</v>
      </c>
    </row>
    <row r="35" spans="1:24" ht="15" customHeight="1">
      <c r="A35" s="235" t="s">
        <v>188</v>
      </c>
      <c r="B35" s="102" t="s">
        <v>56</v>
      </c>
      <c r="C35" s="95">
        <v>643</v>
      </c>
      <c r="D35" s="96">
        <v>1521</v>
      </c>
      <c r="E35" s="96">
        <v>766</v>
      </c>
      <c r="F35" s="97">
        <v>755</v>
      </c>
      <c r="G35" s="238"/>
      <c r="H35" s="98" t="s">
        <v>62</v>
      </c>
      <c r="I35" s="95">
        <v>95</v>
      </c>
      <c r="J35" s="95">
        <v>231</v>
      </c>
      <c r="K35" s="95">
        <v>101</v>
      </c>
      <c r="L35" s="99">
        <v>130</v>
      </c>
      <c r="M35" s="229"/>
      <c r="N35" s="98" t="s">
        <v>77</v>
      </c>
      <c r="O35" s="95">
        <v>1589</v>
      </c>
      <c r="P35" s="95">
        <v>5651</v>
      </c>
      <c r="Q35" s="95">
        <v>2668</v>
      </c>
      <c r="R35" s="103">
        <v>2983</v>
      </c>
      <c r="S35" s="266"/>
      <c r="T35" s="98" t="s">
        <v>141</v>
      </c>
      <c r="U35" s="95">
        <v>652</v>
      </c>
      <c r="V35" s="95">
        <v>1805</v>
      </c>
      <c r="W35" s="95">
        <v>863</v>
      </c>
      <c r="X35" s="103">
        <v>942</v>
      </c>
    </row>
    <row r="36" spans="1:24" ht="15" customHeight="1">
      <c r="A36" s="238"/>
      <c r="B36" s="102" t="s">
        <v>62</v>
      </c>
      <c r="C36" s="95">
        <v>492</v>
      </c>
      <c r="D36" s="96">
        <v>1319</v>
      </c>
      <c r="E36" s="96">
        <v>628</v>
      </c>
      <c r="F36" s="97">
        <v>691</v>
      </c>
      <c r="G36" s="238"/>
      <c r="H36" s="98" t="s">
        <v>66</v>
      </c>
      <c r="I36" s="95">
        <v>178</v>
      </c>
      <c r="J36" s="95">
        <v>433</v>
      </c>
      <c r="K36" s="95">
        <v>196</v>
      </c>
      <c r="L36" s="99">
        <v>237</v>
      </c>
      <c r="M36" s="235" t="s">
        <v>142</v>
      </c>
      <c r="N36" s="98" t="s">
        <v>143</v>
      </c>
      <c r="O36" s="95">
        <v>433</v>
      </c>
      <c r="P36" s="95">
        <v>1583</v>
      </c>
      <c r="Q36" s="95">
        <v>727</v>
      </c>
      <c r="R36" s="109">
        <v>856</v>
      </c>
      <c r="S36" s="266"/>
      <c r="T36" s="98" t="s">
        <v>144</v>
      </c>
      <c r="U36" s="95">
        <v>308</v>
      </c>
      <c r="V36" s="95">
        <v>837</v>
      </c>
      <c r="W36" s="95">
        <v>396</v>
      </c>
      <c r="X36" s="103">
        <v>441</v>
      </c>
    </row>
    <row r="37" spans="1:24" ht="15" customHeight="1">
      <c r="A37" s="238"/>
      <c r="B37" s="102" t="s">
        <v>66</v>
      </c>
      <c r="C37" s="95">
        <v>472</v>
      </c>
      <c r="D37" s="96">
        <v>1254</v>
      </c>
      <c r="E37" s="96">
        <v>577</v>
      </c>
      <c r="F37" s="97">
        <v>677</v>
      </c>
      <c r="G37" s="238"/>
      <c r="H37" s="98" t="s">
        <v>71</v>
      </c>
      <c r="I37" s="95">
        <v>119</v>
      </c>
      <c r="J37" s="95">
        <v>273</v>
      </c>
      <c r="K37" s="95">
        <v>143</v>
      </c>
      <c r="L37" s="99">
        <v>130</v>
      </c>
      <c r="M37" s="238"/>
      <c r="N37" s="98" t="s">
        <v>145</v>
      </c>
      <c r="O37" s="95">
        <v>711</v>
      </c>
      <c r="P37" s="95">
        <v>2363</v>
      </c>
      <c r="Q37" s="95">
        <v>1093</v>
      </c>
      <c r="R37" s="109">
        <v>1270</v>
      </c>
      <c r="S37" s="266"/>
      <c r="T37" s="98" t="s">
        <v>146</v>
      </c>
      <c r="U37" s="95">
        <v>417</v>
      </c>
      <c r="V37" s="95">
        <v>1170</v>
      </c>
      <c r="W37" s="95">
        <v>546</v>
      </c>
      <c r="X37" s="103">
        <v>624</v>
      </c>
    </row>
    <row r="38" spans="1:24" ht="15" customHeight="1">
      <c r="A38" s="238"/>
      <c r="B38" s="102" t="s">
        <v>71</v>
      </c>
      <c r="C38" s="95">
        <v>648</v>
      </c>
      <c r="D38" s="96">
        <v>1676</v>
      </c>
      <c r="E38" s="96">
        <v>831</v>
      </c>
      <c r="F38" s="97">
        <v>845</v>
      </c>
      <c r="G38" s="238"/>
      <c r="H38" s="110" t="s">
        <v>77</v>
      </c>
      <c r="I38" s="111">
        <v>674</v>
      </c>
      <c r="J38" s="111">
        <v>1762</v>
      </c>
      <c r="K38" s="111">
        <v>755</v>
      </c>
      <c r="L38" s="112">
        <v>1007</v>
      </c>
      <c r="M38" s="238"/>
      <c r="N38" s="98" t="s">
        <v>147</v>
      </c>
      <c r="O38" s="95">
        <v>467</v>
      </c>
      <c r="P38" s="95">
        <v>1622</v>
      </c>
      <c r="Q38" s="95">
        <v>820</v>
      </c>
      <c r="R38" s="109">
        <v>802</v>
      </c>
      <c r="S38" s="266"/>
      <c r="T38" s="98" t="s">
        <v>148</v>
      </c>
      <c r="U38" s="95">
        <v>311</v>
      </c>
      <c r="V38" s="95">
        <v>980</v>
      </c>
      <c r="W38" s="95">
        <v>467</v>
      </c>
      <c r="X38" s="103">
        <v>513</v>
      </c>
    </row>
    <row r="39" spans="1:24" ht="15" customHeight="1">
      <c r="A39" s="229"/>
      <c r="B39" s="102" t="s">
        <v>77</v>
      </c>
      <c r="C39" s="95">
        <v>2255</v>
      </c>
      <c r="D39" s="95">
        <v>5770</v>
      </c>
      <c r="E39" s="95">
        <v>2802</v>
      </c>
      <c r="F39" s="103">
        <v>2968</v>
      </c>
      <c r="G39" s="266" t="s">
        <v>149</v>
      </c>
      <c r="H39" s="98" t="s">
        <v>150</v>
      </c>
      <c r="I39" s="95">
        <v>171</v>
      </c>
      <c r="J39" s="95">
        <v>524</v>
      </c>
      <c r="K39" s="95">
        <v>243</v>
      </c>
      <c r="L39" s="103">
        <v>281</v>
      </c>
      <c r="M39" s="238"/>
      <c r="N39" s="98" t="s">
        <v>151</v>
      </c>
      <c r="O39" s="95">
        <v>182</v>
      </c>
      <c r="P39" s="95">
        <v>565</v>
      </c>
      <c r="Q39" s="95">
        <v>285</v>
      </c>
      <c r="R39" s="109">
        <v>280</v>
      </c>
      <c r="S39" s="266"/>
      <c r="T39" s="98" t="s">
        <v>152</v>
      </c>
      <c r="U39" s="95">
        <v>212</v>
      </c>
      <c r="V39" s="95">
        <v>634</v>
      </c>
      <c r="W39" s="95">
        <v>319</v>
      </c>
      <c r="X39" s="103">
        <v>315</v>
      </c>
    </row>
    <row r="40" spans="1:24" ht="15" customHeight="1">
      <c r="A40" s="230" t="s">
        <v>189</v>
      </c>
      <c r="B40" s="231"/>
      <c r="C40" s="95">
        <v>33</v>
      </c>
      <c r="D40" s="96">
        <v>94</v>
      </c>
      <c r="E40" s="96">
        <v>43</v>
      </c>
      <c r="F40" s="103">
        <v>51</v>
      </c>
      <c r="G40" s="266"/>
      <c r="H40" s="98" t="s">
        <v>56</v>
      </c>
      <c r="I40" s="95">
        <v>183</v>
      </c>
      <c r="J40" s="95">
        <v>459</v>
      </c>
      <c r="K40" s="95">
        <v>213</v>
      </c>
      <c r="L40" s="103">
        <v>246</v>
      </c>
      <c r="M40" s="238"/>
      <c r="N40" s="98" t="s">
        <v>153</v>
      </c>
      <c r="O40" s="95">
        <v>50</v>
      </c>
      <c r="P40" s="95">
        <v>135</v>
      </c>
      <c r="Q40" s="95">
        <v>63</v>
      </c>
      <c r="R40" s="109">
        <v>72</v>
      </c>
      <c r="S40" s="266"/>
      <c r="T40" s="98" t="s">
        <v>119</v>
      </c>
      <c r="U40" s="95">
        <v>3375</v>
      </c>
      <c r="V40" s="95">
        <v>9115</v>
      </c>
      <c r="W40" s="95">
        <v>4318</v>
      </c>
      <c r="X40" s="103">
        <v>4797</v>
      </c>
    </row>
    <row r="41" spans="1:24" ht="15" customHeight="1">
      <c r="A41" s="270" t="s">
        <v>190</v>
      </c>
      <c r="B41" s="271"/>
      <c r="C41" s="111">
        <v>194</v>
      </c>
      <c r="D41" s="111">
        <v>450</v>
      </c>
      <c r="E41" s="111">
        <v>199</v>
      </c>
      <c r="F41" s="112">
        <v>251</v>
      </c>
      <c r="G41" s="266"/>
      <c r="H41" s="98" t="s">
        <v>62</v>
      </c>
      <c r="I41" s="95">
        <v>192</v>
      </c>
      <c r="J41" s="95">
        <v>502</v>
      </c>
      <c r="K41" s="95">
        <v>241</v>
      </c>
      <c r="L41" s="103">
        <v>261</v>
      </c>
      <c r="M41" s="229"/>
      <c r="N41" s="98" t="s">
        <v>77</v>
      </c>
      <c r="O41" s="95">
        <v>1843</v>
      </c>
      <c r="P41" s="95">
        <v>6268</v>
      </c>
      <c r="Q41" s="95">
        <v>2988</v>
      </c>
      <c r="R41" s="103">
        <v>3280</v>
      </c>
      <c r="S41" s="113"/>
      <c r="T41" s="114"/>
      <c r="U41" s="115"/>
      <c r="V41" s="115"/>
      <c r="W41" s="115"/>
      <c r="X41" s="115"/>
    </row>
    <row r="42" spans="1:24" ht="15" customHeight="1">
      <c r="A42" s="235" t="s">
        <v>191</v>
      </c>
      <c r="B42" s="102" t="s">
        <v>56</v>
      </c>
      <c r="C42" s="95">
        <v>119</v>
      </c>
      <c r="D42" s="95">
        <v>286</v>
      </c>
      <c r="E42" s="95">
        <v>128</v>
      </c>
      <c r="F42" s="103">
        <v>158</v>
      </c>
      <c r="G42" s="266"/>
      <c r="H42" s="98" t="s">
        <v>66</v>
      </c>
      <c r="I42" s="95">
        <v>342</v>
      </c>
      <c r="J42" s="95">
        <v>1082</v>
      </c>
      <c r="K42" s="95">
        <v>527</v>
      </c>
      <c r="L42" s="103">
        <v>555</v>
      </c>
      <c r="M42" s="235" t="s">
        <v>154</v>
      </c>
      <c r="N42" s="98" t="s">
        <v>155</v>
      </c>
      <c r="O42" s="95">
        <v>1094</v>
      </c>
      <c r="P42" s="95">
        <v>3318</v>
      </c>
      <c r="Q42" s="95">
        <v>1626</v>
      </c>
      <c r="R42" s="97">
        <v>1692</v>
      </c>
      <c r="S42" s="113"/>
      <c r="T42" s="114"/>
      <c r="U42" s="115"/>
      <c r="V42" s="115"/>
      <c r="W42" s="115"/>
      <c r="X42" s="115"/>
    </row>
    <row r="43" spans="1:24" ht="15" customHeight="1">
      <c r="A43" s="238"/>
      <c r="B43" s="102" t="s">
        <v>62</v>
      </c>
      <c r="C43" s="95">
        <v>553</v>
      </c>
      <c r="D43" s="95">
        <v>1221</v>
      </c>
      <c r="E43" s="95">
        <v>564</v>
      </c>
      <c r="F43" s="99">
        <v>657</v>
      </c>
      <c r="G43" s="266"/>
      <c r="H43" s="98" t="s">
        <v>77</v>
      </c>
      <c r="I43" s="95">
        <v>888</v>
      </c>
      <c r="J43" s="95">
        <v>2567</v>
      </c>
      <c r="K43" s="95">
        <v>1224</v>
      </c>
      <c r="L43" s="103">
        <v>1343</v>
      </c>
      <c r="M43" s="236"/>
      <c r="N43" s="98" t="s">
        <v>156</v>
      </c>
      <c r="O43" s="95">
        <v>317</v>
      </c>
      <c r="P43" s="95">
        <v>910</v>
      </c>
      <c r="Q43" s="95">
        <v>411</v>
      </c>
      <c r="R43" s="97">
        <v>499</v>
      </c>
      <c r="S43" s="113"/>
      <c r="T43" s="114"/>
      <c r="U43" s="115"/>
      <c r="V43" s="115"/>
      <c r="W43" s="115"/>
      <c r="X43" s="115"/>
    </row>
    <row r="44" spans="1:24" ht="15" customHeight="1">
      <c r="A44" s="238"/>
      <c r="B44" s="102" t="s">
        <v>66</v>
      </c>
      <c r="C44" s="95">
        <v>250</v>
      </c>
      <c r="D44" s="95">
        <v>609</v>
      </c>
      <c r="E44" s="95">
        <v>270</v>
      </c>
      <c r="F44" s="99">
        <v>339</v>
      </c>
      <c r="G44" s="239" t="s">
        <v>157</v>
      </c>
      <c r="H44" s="98" t="s">
        <v>56</v>
      </c>
      <c r="I44" s="95">
        <v>200</v>
      </c>
      <c r="J44" s="95">
        <v>510</v>
      </c>
      <c r="K44" s="95">
        <v>233</v>
      </c>
      <c r="L44" s="103">
        <v>277</v>
      </c>
      <c r="M44" s="236"/>
      <c r="N44" s="98" t="s">
        <v>158</v>
      </c>
      <c r="O44" s="95">
        <v>487</v>
      </c>
      <c r="P44" s="95">
        <v>1464</v>
      </c>
      <c r="Q44" s="95">
        <v>679</v>
      </c>
      <c r="R44" s="97">
        <v>785</v>
      </c>
      <c r="S44" s="113"/>
      <c r="T44" s="114"/>
      <c r="U44" s="115"/>
      <c r="V44" s="115"/>
      <c r="W44" s="115"/>
      <c r="X44" s="115"/>
    </row>
    <row r="45" spans="1:24" ht="15" customHeight="1">
      <c r="A45" s="238"/>
      <c r="B45" s="116" t="s">
        <v>77</v>
      </c>
      <c r="C45" s="111">
        <v>922</v>
      </c>
      <c r="D45" s="111">
        <v>2116</v>
      </c>
      <c r="E45" s="111">
        <v>962</v>
      </c>
      <c r="F45" s="112">
        <v>1154</v>
      </c>
      <c r="G45" s="228"/>
      <c r="H45" s="98" t="s">
        <v>62</v>
      </c>
      <c r="I45" s="95">
        <v>338</v>
      </c>
      <c r="J45" s="95">
        <v>855</v>
      </c>
      <c r="K45" s="95">
        <v>398</v>
      </c>
      <c r="L45" s="103">
        <v>457</v>
      </c>
      <c r="M45" s="236"/>
      <c r="N45" s="98" t="s">
        <v>159</v>
      </c>
      <c r="O45" s="95">
        <v>191</v>
      </c>
      <c r="P45" s="95">
        <v>548</v>
      </c>
      <c r="Q45" s="95">
        <v>255</v>
      </c>
      <c r="R45" s="97">
        <v>293</v>
      </c>
      <c r="S45" s="269" t="s">
        <v>160</v>
      </c>
      <c r="T45" s="232"/>
      <c r="U45" s="117">
        <v>49045</v>
      </c>
      <c r="V45" s="117">
        <v>134973</v>
      </c>
      <c r="W45" s="117">
        <v>63856</v>
      </c>
      <c r="X45" s="118">
        <v>71117</v>
      </c>
    </row>
    <row r="46" spans="1:24" ht="15" customHeight="1">
      <c r="A46" s="119"/>
      <c r="B46" s="120"/>
      <c r="C46" s="121"/>
      <c r="D46" s="121"/>
      <c r="E46" s="121"/>
      <c r="F46" s="122"/>
      <c r="G46" s="233"/>
      <c r="H46" s="110" t="s">
        <v>77</v>
      </c>
      <c r="I46" s="111">
        <v>538</v>
      </c>
      <c r="J46" s="111">
        <v>1365</v>
      </c>
      <c r="K46" s="111">
        <v>631</v>
      </c>
      <c r="L46" s="112">
        <v>734</v>
      </c>
      <c r="M46" s="237"/>
      <c r="N46" s="98" t="s">
        <v>77</v>
      </c>
      <c r="O46" s="95">
        <v>2089</v>
      </c>
      <c r="P46" s="95">
        <v>6240</v>
      </c>
      <c r="Q46" s="95">
        <v>2971</v>
      </c>
      <c r="R46" s="97">
        <v>3269</v>
      </c>
      <c r="S46" s="267" t="s">
        <v>161</v>
      </c>
      <c r="T46" s="268"/>
      <c r="U46" s="96">
        <v>35998</v>
      </c>
      <c r="V46" s="96">
        <v>97777</v>
      </c>
      <c r="W46" s="96">
        <v>45971</v>
      </c>
      <c r="X46" s="99">
        <v>51806</v>
      </c>
    </row>
    <row r="47" spans="1:24" ht="15" customHeight="1">
      <c r="A47" s="123"/>
      <c r="B47" s="114"/>
      <c r="C47" s="115"/>
      <c r="D47" s="115"/>
      <c r="E47" s="115"/>
      <c r="F47" s="124"/>
      <c r="G47" s="233" t="s">
        <v>162</v>
      </c>
      <c r="H47" s="98" t="s">
        <v>56</v>
      </c>
      <c r="I47" s="95">
        <v>233</v>
      </c>
      <c r="J47" s="95">
        <v>599</v>
      </c>
      <c r="K47" s="95">
        <v>268</v>
      </c>
      <c r="L47" s="103">
        <v>331</v>
      </c>
      <c r="M47" s="125"/>
      <c r="N47" s="114"/>
      <c r="O47" s="115"/>
      <c r="P47" s="115"/>
      <c r="Q47" s="115"/>
      <c r="R47" s="124"/>
      <c r="S47" s="262" t="s">
        <v>163</v>
      </c>
      <c r="T47" s="263"/>
      <c r="U47" s="95">
        <v>3001</v>
      </c>
      <c r="V47" s="95">
        <v>9095</v>
      </c>
      <c r="W47" s="95">
        <v>4323</v>
      </c>
      <c r="X47" s="103">
        <v>4772</v>
      </c>
    </row>
    <row r="48" spans="1:24" ht="15" customHeight="1">
      <c r="A48" s="123"/>
      <c r="B48" s="114"/>
      <c r="C48" s="115"/>
      <c r="D48" s="115"/>
      <c r="E48" s="115"/>
      <c r="F48" s="124"/>
      <c r="G48" s="266"/>
      <c r="H48" s="98" t="s">
        <v>62</v>
      </c>
      <c r="I48" s="95">
        <v>161</v>
      </c>
      <c r="J48" s="95">
        <v>410</v>
      </c>
      <c r="K48" s="95">
        <v>163</v>
      </c>
      <c r="L48" s="103">
        <v>247</v>
      </c>
      <c r="M48" s="126"/>
      <c r="N48" s="114"/>
      <c r="O48" s="115"/>
      <c r="P48" s="115"/>
      <c r="Q48" s="115"/>
      <c r="R48" s="124"/>
      <c r="S48" s="262" t="s">
        <v>164</v>
      </c>
      <c r="T48" s="263"/>
      <c r="U48" s="95">
        <v>6671</v>
      </c>
      <c r="V48" s="95">
        <v>18986</v>
      </c>
      <c r="W48" s="95">
        <v>9244</v>
      </c>
      <c r="X48" s="103">
        <v>9742</v>
      </c>
    </row>
    <row r="49" spans="1:24" ht="15" customHeight="1">
      <c r="A49" s="272"/>
      <c r="B49" s="272"/>
      <c r="C49" s="127"/>
      <c r="D49" s="127"/>
      <c r="E49" s="127"/>
      <c r="F49" s="128"/>
      <c r="G49" s="234"/>
      <c r="H49" s="129" t="s">
        <v>77</v>
      </c>
      <c r="I49" s="130">
        <v>394</v>
      </c>
      <c r="J49" s="130">
        <v>1009</v>
      </c>
      <c r="K49" s="130">
        <v>431</v>
      </c>
      <c r="L49" s="131">
        <v>578</v>
      </c>
      <c r="M49" s="132"/>
      <c r="N49" s="54"/>
      <c r="O49" s="127"/>
      <c r="P49" s="127"/>
      <c r="Q49" s="127"/>
      <c r="R49" s="128"/>
      <c r="S49" s="264" t="s">
        <v>165</v>
      </c>
      <c r="T49" s="265"/>
      <c r="U49" s="130">
        <v>3375</v>
      </c>
      <c r="V49" s="130">
        <v>9115</v>
      </c>
      <c r="W49" s="130">
        <v>4318</v>
      </c>
      <c r="X49" s="131">
        <v>4797</v>
      </c>
    </row>
    <row r="50" spans="20:24" ht="13.5" customHeight="1">
      <c r="T50" s="101"/>
      <c r="X50" s="115" t="s">
        <v>10</v>
      </c>
    </row>
    <row r="51" ht="12">
      <c r="T51" s="101"/>
    </row>
  </sheetData>
  <mergeCells count="52">
    <mergeCell ref="M30:M35"/>
    <mergeCell ref="S26:S33"/>
    <mergeCell ref="A12:B12"/>
    <mergeCell ref="A13:B13"/>
    <mergeCell ref="A14:B14"/>
    <mergeCell ref="A15:B15"/>
    <mergeCell ref="G22:G26"/>
    <mergeCell ref="G27:G32"/>
    <mergeCell ref="G33:G38"/>
    <mergeCell ref="S2:T2"/>
    <mergeCell ref="M2:N2"/>
    <mergeCell ref="M22:M29"/>
    <mergeCell ref="S3:S8"/>
    <mergeCell ref="S9:S14"/>
    <mergeCell ref="M3:M8"/>
    <mergeCell ref="M10:M21"/>
    <mergeCell ref="S15:S25"/>
    <mergeCell ref="A2:B2"/>
    <mergeCell ref="G2:H2"/>
    <mergeCell ref="A18:A22"/>
    <mergeCell ref="A23:A27"/>
    <mergeCell ref="G11:G15"/>
    <mergeCell ref="G16:G18"/>
    <mergeCell ref="G19:G21"/>
    <mergeCell ref="G9:H9"/>
    <mergeCell ref="G10:H10"/>
    <mergeCell ref="A3:B3"/>
    <mergeCell ref="G3:G8"/>
    <mergeCell ref="A28:A30"/>
    <mergeCell ref="A31:A34"/>
    <mergeCell ref="A16:B16"/>
    <mergeCell ref="A17:B17"/>
    <mergeCell ref="A4:B4"/>
    <mergeCell ref="A5:B5"/>
    <mergeCell ref="A11:B11"/>
    <mergeCell ref="A6:A10"/>
    <mergeCell ref="G47:G49"/>
    <mergeCell ref="M42:M46"/>
    <mergeCell ref="A42:A45"/>
    <mergeCell ref="G39:G43"/>
    <mergeCell ref="G44:G46"/>
    <mergeCell ref="M36:M41"/>
    <mergeCell ref="A40:B40"/>
    <mergeCell ref="A41:B41"/>
    <mergeCell ref="A35:A39"/>
    <mergeCell ref="A49:B49"/>
    <mergeCell ref="S48:T48"/>
    <mergeCell ref="S49:T49"/>
    <mergeCell ref="S34:S40"/>
    <mergeCell ref="S46:T46"/>
    <mergeCell ref="S47:T47"/>
    <mergeCell ref="S45:T45"/>
  </mergeCells>
  <printOptions horizontalCentered="1"/>
  <pageMargins left="0.5905511811023623" right="0.5905511811023623" top="0.7874015748031497" bottom="0.7874015748031497" header="0.3937007874015748" footer="0.5118110236220472"/>
  <pageSetup fitToWidth="0" fitToHeight="1" orientation="portrait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5" width="15.00390625" style="135" customWidth="1"/>
    <col min="6" max="6" width="1.4921875" style="136" customWidth="1"/>
    <col min="7" max="16384" width="1.4921875" style="135" customWidth="1"/>
  </cols>
  <sheetData>
    <row r="1" spans="1:7" ht="21" customHeight="1">
      <c r="A1" s="134" t="s">
        <v>221</v>
      </c>
      <c r="E1" s="226" t="s">
        <v>269</v>
      </c>
      <c r="G1" s="136"/>
    </row>
    <row r="2" spans="1:6" s="140" customFormat="1" ht="21" customHeight="1">
      <c r="A2" s="281" t="s">
        <v>193</v>
      </c>
      <c r="B2" s="278" t="s">
        <v>194</v>
      </c>
      <c r="C2" s="278" t="s">
        <v>195</v>
      </c>
      <c r="D2" s="278"/>
      <c r="E2" s="279"/>
      <c r="F2" s="139"/>
    </row>
    <row r="3" spans="1:6" s="140" customFormat="1" ht="21" customHeight="1">
      <c r="A3" s="282"/>
      <c r="B3" s="280"/>
      <c r="C3" s="141" t="s">
        <v>196</v>
      </c>
      <c r="D3" s="141" t="s">
        <v>217</v>
      </c>
      <c r="E3" s="241" t="s">
        <v>218</v>
      </c>
      <c r="F3" s="139"/>
    </row>
    <row r="4" spans="1:6" s="143" customFormat="1" ht="21" customHeight="1">
      <c r="A4" s="166" t="s">
        <v>16</v>
      </c>
      <c r="B4" s="167">
        <v>688088</v>
      </c>
      <c r="C4" s="168">
        <v>1867696</v>
      </c>
      <c r="D4" s="168">
        <v>908440</v>
      </c>
      <c r="E4" s="168">
        <v>959256</v>
      </c>
      <c r="F4" s="142"/>
    </row>
    <row r="5" spans="1:6" s="143" customFormat="1" ht="21" customHeight="1">
      <c r="A5" s="169" t="s">
        <v>17</v>
      </c>
      <c r="B5" s="170">
        <v>675459</v>
      </c>
      <c r="C5" s="171">
        <v>1866963</v>
      </c>
      <c r="D5" s="171">
        <v>907214</v>
      </c>
      <c r="E5" s="171">
        <v>959749</v>
      </c>
      <c r="F5" s="142"/>
    </row>
    <row r="6" spans="5:6" s="140" customFormat="1" ht="12.75" customHeight="1">
      <c r="E6" s="81" t="s">
        <v>270</v>
      </c>
      <c r="F6" s="139"/>
    </row>
    <row r="7" spans="2:7" ht="14.25">
      <c r="B7" s="153"/>
      <c r="C7" s="153"/>
      <c r="D7" s="153"/>
      <c r="E7" s="153"/>
      <c r="F7" s="155"/>
      <c r="G7" s="153"/>
    </row>
  </sheetData>
  <mergeCells count="3">
    <mergeCell ref="C2:E2"/>
    <mergeCell ref="B2:B3"/>
    <mergeCell ref="A2:A3"/>
  </mergeCells>
  <printOptions horizontalCentered="1"/>
  <pageMargins left="0.5905511811023623" right="0.5905511811023623" top="0.7874015748031497" bottom="0.7874015748031497" header="0.3937007874015748" footer="0.3937007874015748"/>
  <pageSetup firstPageNumber="12" useFirstPageNumber="1"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1.75390625" style="135" customWidth="1"/>
    <col min="2" max="2" width="7.75390625" style="135" customWidth="1"/>
    <col min="3" max="10" width="6.75390625" style="135" customWidth="1"/>
    <col min="11" max="11" width="6.75390625" style="136" customWidth="1"/>
    <col min="12" max="16384" width="6.75390625" style="135" customWidth="1"/>
  </cols>
  <sheetData>
    <row r="1" ht="21" customHeight="1">
      <c r="A1" s="134" t="s">
        <v>223</v>
      </c>
    </row>
    <row r="2" spans="1:11" s="140" customFormat="1" ht="21" customHeight="1">
      <c r="A2" s="281" t="s">
        <v>193</v>
      </c>
      <c r="B2" s="278"/>
      <c r="C2" s="278" t="s">
        <v>197</v>
      </c>
      <c r="D2" s="278"/>
      <c r="E2" s="278" t="s">
        <v>198</v>
      </c>
      <c r="F2" s="289" t="s">
        <v>199</v>
      </c>
      <c r="G2" s="278" t="s">
        <v>200</v>
      </c>
      <c r="H2" s="278"/>
      <c r="I2" s="278" t="s">
        <v>201</v>
      </c>
      <c r="J2" s="283" t="s">
        <v>202</v>
      </c>
      <c r="K2" s="139"/>
    </row>
    <row r="3" spans="1:11" s="140" customFormat="1" ht="21" customHeight="1">
      <c r="A3" s="282"/>
      <c r="B3" s="280"/>
      <c r="C3" s="141" t="s">
        <v>54</v>
      </c>
      <c r="D3" s="141" t="s">
        <v>203</v>
      </c>
      <c r="E3" s="280"/>
      <c r="F3" s="290"/>
      <c r="G3" s="141" t="s">
        <v>54</v>
      </c>
      <c r="H3" s="141" t="s">
        <v>203</v>
      </c>
      <c r="I3" s="280"/>
      <c r="J3" s="284"/>
      <c r="K3" s="139"/>
    </row>
    <row r="4" spans="1:11" s="140" customFormat="1" ht="21" customHeight="1">
      <c r="A4" s="144" t="s">
        <v>204</v>
      </c>
      <c r="B4" s="156" t="s">
        <v>205</v>
      </c>
      <c r="C4" s="157">
        <v>1472</v>
      </c>
      <c r="D4" s="145">
        <v>723</v>
      </c>
      <c r="E4" s="145">
        <v>450</v>
      </c>
      <c r="F4" s="157">
        <v>18</v>
      </c>
      <c r="G4" s="157">
        <v>1770</v>
      </c>
      <c r="H4" s="145">
        <v>890</v>
      </c>
      <c r="I4" s="145">
        <v>667</v>
      </c>
      <c r="J4" s="157" t="s">
        <v>219</v>
      </c>
      <c r="K4" s="139"/>
    </row>
    <row r="5" spans="1:11" s="140" customFormat="1" ht="21" customHeight="1">
      <c r="A5" s="287" t="s">
        <v>206</v>
      </c>
      <c r="B5" s="158" t="s">
        <v>207</v>
      </c>
      <c r="C5" s="159">
        <v>1651</v>
      </c>
      <c r="D5" s="146">
        <v>648</v>
      </c>
      <c r="E5" s="146">
        <v>399</v>
      </c>
      <c r="F5" s="159">
        <v>18</v>
      </c>
      <c r="G5" s="159">
        <v>1652</v>
      </c>
      <c r="H5" s="146">
        <v>743</v>
      </c>
      <c r="I5" s="146">
        <v>537</v>
      </c>
      <c r="J5" s="159">
        <v>1</v>
      </c>
      <c r="K5" s="139"/>
    </row>
    <row r="6" spans="1:11" s="140" customFormat="1" ht="21" customHeight="1">
      <c r="A6" s="288"/>
      <c r="B6" s="158" t="s">
        <v>163</v>
      </c>
      <c r="C6" s="159">
        <v>179</v>
      </c>
      <c r="D6" s="146">
        <v>50</v>
      </c>
      <c r="E6" s="146">
        <v>46</v>
      </c>
      <c r="F6" s="159">
        <v>2</v>
      </c>
      <c r="G6" s="159">
        <v>142</v>
      </c>
      <c r="H6" s="146">
        <v>52</v>
      </c>
      <c r="I6" s="146">
        <v>38</v>
      </c>
      <c r="J6" s="159">
        <v>2</v>
      </c>
      <c r="K6" s="139"/>
    </row>
    <row r="7" spans="1:11" s="140" customFormat="1" ht="21" customHeight="1">
      <c r="A7" s="288"/>
      <c r="B7" s="158" t="s">
        <v>164</v>
      </c>
      <c r="C7" s="159">
        <v>600</v>
      </c>
      <c r="D7" s="146">
        <v>250</v>
      </c>
      <c r="E7" s="146">
        <v>107</v>
      </c>
      <c r="F7" s="159">
        <v>7</v>
      </c>
      <c r="G7" s="159">
        <v>474</v>
      </c>
      <c r="H7" s="146">
        <v>196</v>
      </c>
      <c r="I7" s="146">
        <v>65</v>
      </c>
      <c r="J7" s="159">
        <v>1</v>
      </c>
      <c r="K7" s="139"/>
    </row>
    <row r="8" spans="1:11" s="140" customFormat="1" ht="21" customHeight="1">
      <c r="A8" s="288"/>
      <c r="B8" s="160" t="s">
        <v>165</v>
      </c>
      <c r="C8" s="159">
        <v>207</v>
      </c>
      <c r="D8" s="146">
        <v>63</v>
      </c>
      <c r="E8" s="146">
        <v>59</v>
      </c>
      <c r="F8" s="159">
        <v>4</v>
      </c>
      <c r="G8" s="159">
        <v>232</v>
      </c>
      <c r="H8" s="146">
        <v>62</v>
      </c>
      <c r="I8" s="146">
        <v>36</v>
      </c>
      <c r="J8" s="159" t="s">
        <v>220</v>
      </c>
      <c r="K8" s="139"/>
    </row>
    <row r="9" spans="1:11" s="140" customFormat="1" ht="21" customHeight="1">
      <c r="A9" s="285" t="s">
        <v>208</v>
      </c>
      <c r="B9" s="161" t="s">
        <v>207</v>
      </c>
      <c r="C9" s="108">
        <v>2936</v>
      </c>
      <c r="D9" s="115">
        <v>1257</v>
      </c>
      <c r="E9" s="115">
        <v>740</v>
      </c>
      <c r="F9" s="108">
        <v>40</v>
      </c>
      <c r="G9" s="108">
        <v>3090</v>
      </c>
      <c r="H9" s="115">
        <v>1356</v>
      </c>
      <c r="I9" s="115">
        <v>1022</v>
      </c>
      <c r="J9" s="108">
        <v>6</v>
      </c>
      <c r="K9" s="139"/>
    </row>
    <row r="10" spans="1:11" s="140" customFormat="1" ht="21" customHeight="1">
      <c r="A10" s="285"/>
      <c r="B10" s="161" t="s">
        <v>163</v>
      </c>
      <c r="C10" s="108">
        <v>347</v>
      </c>
      <c r="D10" s="115">
        <v>75</v>
      </c>
      <c r="E10" s="115">
        <v>84</v>
      </c>
      <c r="F10" s="108">
        <v>2</v>
      </c>
      <c r="G10" s="108">
        <v>325</v>
      </c>
      <c r="H10" s="115">
        <v>98</v>
      </c>
      <c r="I10" s="115">
        <v>88</v>
      </c>
      <c r="J10" s="108">
        <v>2</v>
      </c>
      <c r="K10" s="139"/>
    </row>
    <row r="11" spans="1:11" s="140" customFormat="1" ht="21" customHeight="1">
      <c r="A11" s="285"/>
      <c r="B11" s="161" t="s">
        <v>164</v>
      </c>
      <c r="C11" s="108">
        <v>1075</v>
      </c>
      <c r="D11" s="115">
        <v>475</v>
      </c>
      <c r="E11" s="115">
        <v>202</v>
      </c>
      <c r="F11" s="108">
        <v>8</v>
      </c>
      <c r="G11" s="108">
        <v>924</v>
      </c>
      <c r="H11" s="115">
        <v>372</v>
      </c>
      <c r="I11" s="115">
        <v>128</v>
      </c>
      <c r="J11" s="108">
        <v>2</v>
      </c>
      <c r="K11" s="139"/>
    </row>
    <row r="12" spans="1:11" s="140" customFormat="1" ht="21" customHeight="1">
      <c r="A12" s="286"/>
      <c r="B12" s="162" t="s">
        <v>165</v>
      </c>
      <c r="C12" s="163">
        <v>482</v>
      </c>
      <c r="D12" s="127">
        <v>116</v>
      </c>
      <c r="E12" s="127">
        <v>87</v>
      </c>
      <c r="F12" s="163">
        <v>1</v>
      </c>
      <c r="G12" s="163">
        <v>480</v>
      </c>
      <c r="H12" s="127">
        <v>130</v>
      </c>
      <c r="I12" s="127">
        <v>81</v>
      </c>
      <c r="J12" s="163">
        <v>1</v>
      </c>
      <c r="K12" s="139"/>
    </row>
    <row r="13" spans="3:11" s="140" customFormat="1" ht="13.5" customHeight="1">
      <c r="C13" s="147"/>
      <c r="D13" s="147"/>
      <c r="E13" s="147"/>
      <c r="F13" s="147"/>
      <c r="G13" s="147"/>
      <c r="H13" s="147"/>
      <c r="I13" s="147"/>
      <c r="J13" s="148" t="s">
        <v>209</v>
      </c>
      <c r="K13" s="139"/>
    </row>
  </sheetData>
  <mergeCells count="9">
    <mergeCell ref="A9:A12"/>
    <mergeCell ref="A5:A8"/>
    <mergeCell ref="F2:F3"/>
    <mergeCell ref="E2:E3"/>
    <mergeCell ref="C2:D2"/>
    <mergeCell ref="J2:J3"/>
    <mergeCell ref="I2:I3"/>
    <mergeCell ref="A2:B3"/>
    <mergeCell ref="G2:H2"/>
  </mergeCells>
  <printOptions horizontalCentered="1"/>
  <pageMargins left="0.5905511811023623" right="0.5905511811023623" top="0.7874015748031497" bottom="0.7874015748031497" header="0.3937007874015748" footer="0.3937007874015748"/>
  <pageSetup firstPageNumber="12" useFirstPageNumber="1"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6" width="11.125" style="135" customWidth="1"/>
    <col min="7" max="7" width="11.125" style="136" customWidth="1"/>
    <col min="8" max="16384" width="11.125" style="135" customWidth="1"/>
  </cols>
  <sheetData>
    <row r="1" ht="21" customHeight="1">
      <c r="A1" s="134" t="s">
        <v>222</v>
      </c>
    </row>
    <row r="2" spans="1:7" s="140" customFormat="1" ht="21" customHeight="1">
      <c r="A2" s="137" t="s">
        <v>193</v>
      </c>
      <c r="B2" s="138" t="s">
        <v>210</v>
      </c>
      <c r="C2" s="138" t="s">
        <v>211</v>
      </c>
      <c r="D2" s="138" t="s">
        <v>212</v>
      </c>
      <c r="E2" s="138" t="s">
        <v>213</v>
      </c>
      <c r="F2" s="240" t="s">
        <v>214</v>
      </c>
      <c r="G2" s="139"/>
    </row>
    <row r="3" spans="1:7" s="140" customFormat="1" ht="22.5" customHeight="1">
      <c r="A3" s="164" t="s">
        <v>215</v>
      </c>
      <c r="B3" s="172">
        <v>1605</v>
      </c>
      <c r="C3" s="173">
        <v>1651</v>
      </c>
      <c r="D3" s="173">
        <v>30</v>
      </c>
      <c r="E3" s="173">
        <v>1682</v>
      </c>
      <c r="F3" s="173">
        <v>428</v>
      </c>
      <c r="G3" s="139"/>
    </row>
    <row r="4" spans="1:8" s="140" customFormat="1" ht="21" customHeight="1">
      <c r="A4" s="165" t="s">
        <v>216</v>
      </c>
      <c r="B4" s="174">
        <v>1694</v>
      </c>
      <c r="C4" s="175">
        <v>1671</v>
      </c>
      <c r="D4" s="175">
        <v>33</v>
      </c>
      <c r="E4" s="175">
        <v>1761</v>
      </c>
      <c r="F4" s="175">
        <v>452</v>
      </c>
      <c r="G4" s="150"/>
      <c r="H4" s="151"/>
    </row>
    <row r="5" spans="2:8" s="140" customFormat="1" ht="13.5" customHeight="1">
      <c r="B5" s="151"/>
      <c r="C5" s="151"/>
      <c r="D5" s="151"/>
      <c r="E5" s="151"/>
      <c r="F5" s="152" t="s">
        <v>209</v>
      </c>
      <c r="G5" s="150"/>
      <c r="H5" s="151"/>
    </row>
    <row r="6" spans="2:8" ht="14.25">
      <c r="B6" s="153"/>
      <c r="C6" s="153"/>
      <c r="D6" s="153"/>
      <c r="E6" s="153"/>
      <c r="F6" s="153"/>
      <c r="G6" s="155"/>
      <c r="H6" s="153"/>
    </row>
  </sheetData>
  <printOptions horizontalCentered="1"/>
  <pageMargins left="0.5905511811023623" right="0.5905511811023623" top="0.7874015748031497" bottom="0.7874015748031497" header="0.3937007874015748" footer="0.3937007874015748"/>
  <pageSetup firstPageNumber="12" useFirstPageNumber="1"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20.25390625" style="153" bestFit="1" customWidth="1"/>
    <col min="2" max="5" width="14.75390625" style="221" customWidth="1"/>
    <col min="6" max="6" width="1.625" style="155" customWidth="1"/>
    <col min="7" max="16384" width="1.625" style="153" customWidth="1"/>
  </cols>
  <sheetData>
    <row r="1" spans="1:6" s="182" customFormat="1" ht="21.75" customHeight="1">
      <c r="A1" s="180" t="s">
        <v>266</v>
      </c>
      <c r="B1" s="219"/>
      <c r="C1" s="219"/>
      <c r="D1" s="219"/>
      <c r="E1" s="183" t="s">
        <v>269</v>
      </c>
      <c r="F1" s="181"/>
    </row>
    <row r="2" spans="1:6" s="185" customFormat="1" ht="13.5" customHeight="1">
      <c r="A2" s="291" t="s">
        <v>193</v>
      </c>
      <c r="B2" s="293" t="s">
        <v>224</v>
      </c>
      <c r="C2" s="293" t="s">
        <v>225</v>
      </c>
      <c r="D2" s="293"/>
      <c r="E2" s="295"/>
      <c r="F2" s="184"/>
    </row>
    <row r="3" spans="1:6" s="185" customFormat="1" ht="13.5" customHeight="1">
      <c r="A3" s="292"/>
      <c r="B3" s="294"/>
      <c r="C3" s="186" t="s">
        <v>226</v>
      </c>
      <c r="D3" s="186" t="s">
        <v>4</v>
      </c>
      <c r="E3" s="207" t="s">
        <v>5</v>
      </c>
      <c r="F3" s="184"/>
    </row>
    <row r="4" spans="1:6" s="185" customFormat="1" ht="13.5" customHeight="1">
      <c r="A4" s="217" t="s">
        <v>16</v>
      </c>
      <c r="B4" s="172">
        <v>1097</v>
      </c>
      <c r="C4" s="173">
        <v>1409</v>
      </c>
      <c r="D4" s="173">
        <v>629</v>
      </c>
      <c r="E4" s="173">
        <v>780</v>
      </c>
      <c r="F4" s="184"/>
    </row>
    <row r="5" spans="1:6" s="182" customFormat="1" ht="13.5" customHeight="1">
      <c r="A5" s="218" t="s">
        <v>17</v>
      </c>
      <c r="B5" s="174">
        <v>1074</v>
      </c>
      <c r="C5" s="175">
        <v>1414</v>
      </c>
      <c r="D5" s="175">
        <v>646</v>
      </c>
      <c r="E5" s="175">
        <v>768</v>
      </c>
      <c r="F5" s="181"/>
    </row>
    <row r="6" spans="2:6" s="151" customFormat="1" ht="13.5" customHeight="1">
      <c r="B6" s="187"/>
      <c r="C6" s="220"/>
      <c r="D6" s="220"/>
      <c r="E6" s="188" t="s">
        <v>209</v>
      </c>
      <c r="F6" s="150"/>
    </row>
  </sheetData>
  <mergeCells count="3">
    <mergeCell ref="A2:A3"/>
    <mergeCell ref="B2:B3"/>
    <mergeCell ref="C2:E2"/>
  </mergeCells>
  <printOptions horizontalCentered="1"/>
  <pageMargins left="0.5905511811023623" right="0.5905511811023623" top="0.7874015748031497" bottom="0.58" header="0.3937007874015748" footer="0"/>
  <pageSetup firstPageNumber="13" useFirstPageNumber="1" fitToHeight="0" fitToWidth="1" orientation="portrait" paperSize="9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2.75390625" style="153" customWidth="1"/>
    <col min="2" max="2" width="1.25" style="153" customWidth="1"/>
    <col min="3" max="3" width="11.75390625" style="155" customWidth="1"/>
    <col min="4" max="4" width="1.25" style="155" customWidth="1"/>
    <col min="5" max="6" width="19.75390625" style="155" customWidth="1"/>
    <col min="7" max="7" width="1.625" style="155" customWidth="1"/>
    <col min="8" max="16384" width="1.625" style="153" customWidth="1"/>
  </cols>
  <sheetData>
    <row r="1" spans="1:6" ht="22.5" customHeight="1">
      <c r="A1" s="180" t="s">
        <v>267</v>
      </c>
      <c r="B1" s="180"/>
      <c r="C1" s="182"/>
      <c r="D1" s="181"/>
      <c r="E1" s="181"/>
      <c r="F1" s="183" t="s">
        <v>269</v>
      </c>
    </row>
    <row r="2" spans="1:6" ht="13.5" customHeight="1">
      <c r="A2" s="291" t="s">
        <v>227</v>
      </c>
      <c r="B2" s="293"/>
      <c r="C2" s="293"/>
      <c r="D2" s="293"/>
      <c r="E2" s="204" t="s">
        <v>16</v>
      </c>
      <c r="F2" s="227" t="s">
        <v>17</v>
      </c>
    </row>
    <row r="3" spans="1:6" ht="13.5" customHeight="1">
      <c r="A3" s="296" t="s">
        <v>228</v>
      </c>
      <c r="B3" s="296"/>
      <c r="C3" s="296"/>
      <c r="D3" s="189"/>
      <c r="E3" s="173">
        <v>1409</v>
      </c>
      <c r="F3" s="222">
        <v>1414</v>
      </c>
    </row>
    <row r="4" spans="1:6" ht="13.5" customHeight="1">
      <c r="A4" s="184"/>
      <c r="B4" s="184"/>
      <c r="C4" s="190" t="s">
        <v>229</v>
      </c>
      <c r="D4" s="191"/>
      <c r="E4" s="223">
        <v>206</v>
      </c>
      <c r="F4" s="224">
        <v>201</v>
      </c>
    </row>
    <row r="5" spans="1:6" ht="13.5" customHeight="1">
      <c r="A5" s="184"/>
      <c r="B5" s="184"/>
      <c r="C5" s="190" t="s">
        <v>230</v>
      </c>
      <c r="D5" s="191"/>
      <c r="E5" s="223">
        <v>389</v>
      </c>
      <c r="F5" s="224">
        <v>470</v>
      </c>
    </row>
    <row r="6" spans="1:6" ht="13.5" customHeight="1">
      <c r="A6" s="184"/>
      <c r="B6" s="184"/>
      <c r="C6" s="190" t="s">
        <v>231</v>
      </c>
      <c r="D6" s="191"/>
      <c r="E6" s="223">
        <v>14</v>
      </c>
      <c r="F6" s="224">
        <v>17</v>
      </c>
    </row>
    <row r="7" spans="1:6" ht="13.5" customHeight="1">
      <c r="A7" s="184"/>
      <c r="B7" s="184"/>
      <c r="C7" s="190" t="s">
        <v>232</v>
      </c>
      <c r="D7" s="191"/>
      <c r="E7" s="223">
        <v>534</v>
      </c>
      <c r="F7" s="224">
        <v>436</v>
      </c>
    </row>
    <row r="8" spans="1:6" ht="13.5" customHeight="1">
      <c r="A8" s="184"/>
      <c r="B8" s="184"/>
      <c r="C8" s="190" t="s">
        <v>262</v>
      </c>
      <c r="D8" s="191"/>
      <c r="E8" s="223">
        <v>77</v>
      </c>
      <c r="F8" s="224">
        <v>90</v>
      </c>
    </row>
    <row r="9" spans="1:6" ht="13.5" customHeight="1">
      <c r="A9" s="184"/>
      <c r="B9" s="184"/>
      <c r="C9" s="190" t="s">
        <v>263</v>
      </c>
      <c r="D9" s="191"/>
      <c r="E9" s="223">
        <v>39</v>
      </c>
      <c r="F9" s="224">
        <v>18</v>
      </c>
    </row>
    <row r="10" spans="1:6" ht="13.5" customHeight="1">
      <c r="A10" s="184"/>
      <c r="B10" s="184"/>
      <c r="C10" s="190" t="s">
        <v>264</v>
      </c>
      <c r="D10" s="191"/>
      <c r="E10" s="223">
        <v>6</v>
      </c>
      <c r="F10" s="224">
        <v>29</v>
      </c>
    </row>
    <row r="11" spans="1:6" ht="13.5" customHeight="1">
      <c r="A11" s="184"/>
      <c r="B11" s="184"/>
      <c r="C11" s="190" t="s">
        <v>265</v>
      </c>
      <c r="D11" s="191"/>
      <c r="E11" s="223">
        <v>4</v>
      </c>
      <c r="F11" s="224">
        <v>6</v>
      </c>
    </row>
    <row r="12" spans="1:6" ht="13.5" customHeight="1">
      <c r="A12" s="192"/>
      <c r="B12" s="192"/>
      <c r="C12" s="205" t="s">
        <v>233</v>
      </c>
      <c r="D12" s="193"/>
      <c r="E12" s="225">
        <v>140</v>
      </c>
      <c r="F12" s="175">
        <v>147</v>
      </c>
    </row>
    <row r="13" spans="1:7" s="151" customFormat="1" ht="13.5" customHeight="1">
      <c r="A13" s="185"/>
      <c r="B13" s="185"/>
      <c r="C13" s="185"/>
      <c r="D13" s="152"/>
      <c r="E13" s="152"/>
      <c r="F13" s="188" t="s">
        <v>209</v>
      </c>
      <c r="G13" s="150"/>
    </row>
  </sheetData>
  <mergeCells count="2">
    <mergeCell ref="A2:D2"/>
    <mergeCell ref="A3:C3"/>
  </mergeCells>
  <printOptions horizontalCentered="1"/>
  <pageMargins left="0.5905511811023623" right="0.5905511811023623" top="0.7874015748031497" bottom="0.58" header="0.3937007874015748" footer="0"/>
  <pageSetup firstPageNumber="13" useFirstPageNumber="1" fitToHeight="0" fitToWidth="1" orientation="portrait" paperSize="9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2.75390625" style="153" customWidth="1"/>
    <col min="2" max="2" width="1.25" style="153" customWidth="1"/>
    <col min="3" max="3" width="25.50390625" style="155" customWidth="1"/>
    <col min="4" max="4" width="1.12109375" style="155" customWidth="1"/>
    <col min="5" max="7" width="11.375" style="155" customWidth="1"/>
    <col min="8" max="8" width="1.625" style="155" customWidth="1"/>
    <col min="9" max="16384" width="1.625" style="153" customWidth="1"/>
  </cols>
  <sheetData>
    <row r="1" spans="1:8" ht="17.25">
      <c r="A1" s="180" t="s">
        <v>268</v>
      </c>
      <c r="B1" s="180"/>
      <c r="C1" s="182"/>
      <c r="G1" s="154" t="s">
        <v>234</v>
      </c>
      <c r="H1" s="153"/>
    </row>
    <row r="2" spans="1:8" ht="14.25" customHeight="1">
      <c r="A2" s="301" t="s">
        <v>235</v>
      </c>
      <c r="B2" s="301"/>
      <c r="C2" s="301"/>
      <c r="D2" s="301"/>
      <c r="E2" s="295" t="s">
        <v>17</v>
      </c>
      <c r="F2" s="297"/>
      <c r="G2" s="297"/>
      <c r="H2" s="153"/>
    </row>
    <row r="3" spans="1:8" ht="14.25" customHeight="1">
      <c r="A3" s="302"/>
      <c r="B3" s="302"/>
      <c r="C3" s="302"/>
      <c r="D3" s="302"/>
      <c r="E3" s="206" t="s">
        <v>236</v>
      </c>
      <c r="F3" s="207" t="s">
        <v>237</v>
      </c>
      <c r="G3" s="207" t="s">
        <v>5</v>
      </c>
      <c r="H3" s="153"/>
    </row>
    <row r="4" spans="1:8" ht="14.25" customHeight="1">
      <c r="A4" s="300" t="s">
        <v>238</v>
      </c>
      <c r="B4" s="300"/>
      <c r="C4" s="300"/>
      <c r="D4" s="292"/>
      <c r="E4" s="208">
        <v>65647</v>
      </c>
      <c r="F4" s="209">
        <v>36256</v>
      </c>
      <c r="G4" s="209">
        <v>29391</v>
      </c>
      <c r="H4" s="153"/>
    </row>
    <row r="5" spans="1:8" ht="14.25" customHeight="1">
      <c r="A5" s="194"/>
      <c r="B5" s="298" t="s">
        <v>239</v>
      </c>
      <c r="C5" s="298"/>
      <c r="D5" s="195"/>
      <c r="E5" s="210">
        <v>1959</v>
      </c>
      <c r="F5" s="198">
        <v>1101</v>
      </c>
      <c r="G5" s="198">
        <v>858</v>
      </c>
      <c r="H5" s="153"/>
    </row>
    <row r="6" spans="1:8" ht="14.25" customHeight="1">
      <c r="A6" s="194"/>
      <c r="B6" s="298" t="s">
        <v>240</v>
      </c>
      <c r="C6" s="298"/>
      <c r="D6" s="195"/>
      <c r="E6" s="210">
        <v>16</v>
      </c>
      <c r="F6" s="198">
        <v>13</v>
      </c>
      <c r="G6" s="198">
        <v>3</v>
      </c>
      <c r="H6" s="153"/>
    </row>
    <row r="7" spans="1:8" ht="14.25" customHeight="1">
      <c r="A7" s="194"/>
      <c r="B7" s="298" t="s">
        <v>241</v>
      </c>
      <c r="C7" s="298"/>
      <c r="D7" s="195"/>
      <c r="E7" s="210">
        <v>468</v>
      </c>
      <c r="F7" s="198">
        <v>278</v>
      </c>
      <c r="G7" s="198">
        <v>190</v>
      </c>
      <c r="H7" s="153"/>
    </row>
    <row r="8" spans="1:8" ht="14.25" customHeight="1">
      <c r="A8" s="194"/>
      <c r="B8" s="298" t="s">
        <v>242</v>
      </c>
      <c r="C8" s="298"/>
      <c r="D8" s="195"/>
      <c r="E8" s="210">
        <v>24</v>
      </c>
      <c r="F8" s="198">
        <v>22</v>
      </c>
      <c r="G8" s="211">
        <v>2</v>
      </c>
      <c r="H8" s="153"/>
    </row>
    <row r="9" spans="1:8" ht="14.25" customHeight="1">
      <c r="A9" s="194"/>
      <c r="B9" s="298" t="s">
        <v>243</v>
      </c>
      <c r="C9" s="298"/>
      <c r="D9" s="195"/>
      <c r="E9" s="212">
        <v>4857</v>
      </c>
      <c r="F9" s="198">
        <v>4107</v>
      </c>
      <c r="G9" s="198">
        <v>750</v>
      </c>
      <c r="H9" s="153"/>
    </row>
    <row r="10" spans="1:8" ht="14.25" customHeight="1">
      <c r="A10" s="194"/>
      <c r="B10" s="298" t="s">
        <v>244</v>
      </c>
      <c r="C10" s="298"/>
      <c r="D10" s="195"/>
      <c r="E10" s="212">
        <v>14495</v>
      </c>
      <c r="F10" s="198">
        <v>9030</v>
      </c>
      <c r="G10" s="198">
        <v>5465</v>
      </c>
      <c r="H10" s="153"/>
    </row>
    <row r="11" spans="1:8" ht="14.25" customHeight="1">
      <c r="A11" s="194"/>
      <c r="B11" s="299" t="s">
        <v>245</v>
      </c>
      <c r="C11" s="299"/>
      <c r="D11" s="195"/>
      <c r="E11" s="212">
        <v>262</v>
      </c>
      <c r="F11" s="198">
        <v>225</v>
      </c>
      <c r="G11" s="198">
        <v>37</v>
      </c>
      <c r="H11" s="153"/>
    </row>
    <row r="12" spans="1:8" ht="14.25" customHeight="1">
      <c r="A12" s="194"/>
      <c r="B12" s="298" t="s">
        <v>246</v>
      </c>
      <c r="C12" s="298"/>
      <c r="D12" s="195"/>
      <c r="E12" s="212">
        <v>573</v>
      </c>
      <c r="F12" s="198">
        <v>398</v>
      </c>
      <c r="G12" s="198">
        <v>175</v>
      </c>
      <c r="H12" s="153"/>
    </row>
    <row r="13" spans="1:8" ht="14.25" customHeight="1">
      <c r="A13" s="194"/>
      <c r="B13" s="298" t="s">
        <v>247</v>
      </c>
      <c r="C13" s="298"/>
      <c r="D13" s="195"/>
      <c r="E13" s="212">
        <v>2696</v>
      </c>
      <c r="F13" s="198">
        <v>2404</v>
      </c>
      <c r="G13" s="198">
        <v>292</v>
      </c>
      <c r="H13" s="153"/>
    </row>
    <row r="14" spans="1:8" ht="14.25" customHeight="1">
      <c r="A14" s="194"/>
      <c r="B14" s="299" t="s">
        <v>248</v>
      </c>
      <c r="C14" s="299"/>
      <c r="D14" s="195"/>
      <c r="E14" s="212">
        <v>13277</v>
      </c>
      <c r="F14" s="198">
        <v>6129</v>
      </c>
      <c r="G14" s="198">
        <v>7148</v>
      </c>
      <c r="H14" s="153"/>
    </row>
    <row r="15" spans="1:8" ht="14.25" customHeight="1">
      <c r="A15" s="194"/>
      <c r="B15" s="298" t="s">
        <v>249</v>
      </c>
      <c r="C15" s="298"/>
      <c r="D15" s="195"/>
      <c r="E15" s="212">
        <v>1369</v>
      </c>
      <c r="F15" s="198">
        <v>626</v>
      </c>
      <c r="G15" s="198">
        <v>743</v>
      </c>
      <c r="H15" s="153"/>
    </row>
    <row r="16" spans="1:8" ht="14.25" customHeight="1">
      <c r="A16" s="194"/>
      <c r="B16" s="298" t="s">
        <v>250</v>
      </c>
      <c r="C16" s="298"/>
      <c r="D16" s="195"/>
      <c r="E16" s="212">
        <v>428</v>
      </c>
      <c r="F16" s="198">
        <v>251</v>
      </c>
      <c r="G16" s="198">
        <v>177</v>
      </c>
      <c r="H16" s="153"/>
    </row>
    <row r="17" spans="1:8" ht="14.25" customHeight="1">
      <c r="A17" s="194"/>
      <c r="B17" s="298" t="s">
        <v>251</v>
      </c>
      <c r="C17" s="298"/>
      <c r="D17" s="195"/>
      <c r="E17" s="212">
        <v>4017</v>
      </c>
      <c r="F17" s="198">
        <v>1519</v>
      </c>
      <c r="G17" s="198">
        <v>2498</v>
      </c>
      <c r="H17" s="153"/>
    </row>
    <row r="18" spans="1:8" ht="14.25" customHeight="1">
      <c r="A18" s="194"/>
      <c r="B18" s="298" t="s">
        <v>252</v>
      </c>
      <c r="C18" s="298"/>
      <c r="D18" s="195"/>
      <c r="E18" s="212">
        <v>5628</v>
      </c>
      <c r="F18" s="198">
        <v>1207</v>
      </c>
      <c r="G18" s="198">
        <v>4421</v>
      </c>
      <c r="H18" s="153"/>
    </row>
    <row r="19" spans="1:8" ht="14.25" customHeight="1">
      <c r="A19" s="194"/>
      <c r="B19" s="298" t="s">
        <v>253</v>
      </c>
      <c r="C19" s="298"/>
      <c r="D19" s="195"/>
      <c r="E19" s="212">
        <v>3283</v>
      </c>
      <c r="F19" s="198">
        <v>1509</v>
      </c>
      <c r="G19" s="198">
        <v>1774</v>
      </c>
      <c r="H19" s="153"/>
    </row>
    <row r="20" spans="1:8" ht="14.25" customHeight="1">
      <c r="A20" s="194"/>
      <c r="B20" s="298" t="s">
        <v>254</v>
      </c>
      <c r="C20" s="298"/>
      <c r="D20" s="195"/>
      <c r="E20" s="212">
        <v>842</v>
      </c>
      <c r="F20" s="198">
        <v>560</v>
      </c>
      <c r="G20" s="198">
        <v>282</v>
      </c>
      <c r="H20" s="153"/>
    </row>
    <row r="21" spans="1:8" ht="14.25" customHeight="1">
      <c r="A21" s="194"/>
      <c r="B21" s="298" t="s">
        <v>255</v>
      </c>
      <c r="C21" s="298"/>
      <c r="D21" s="195"/>
      <c r="E21" s="212">
        <v>7965</v>
      </c>
      <c r="F21" s="198">
        <v>4335</v>
      </c>
      <c r="G21" s="198">
        <v>3630</v>
      </c>
      <c r="H21" s="153"/>
    </row>
    <row r="22" spans="1:8" ht="14.25" customHeight="1">
      <c r="A22" s="194"/>
      <c r="B22" s="298" t="s">
        <v>256</v>
      </c>
      <c r="C22" s="298"/>
      <c r="D22" s="195"/>
      <c r="E22" s="212">
        <v>2772</v>
      </c>
      <c r="F22" s="198">
        <v>2139</v>
      </c>
      <c r="G22" s="198">
        <v>633</v>
      </c>
      <c r="H22" s="153"/>
    </row>
    <row r="23" spans="1:8" ht="14.25" customHeight="1">
      <c r="A23" s="197"/>
      <c r="B23" s="298" t="s">
        <v>257</v>
      </c>
      <c r="C23" s="298"/>
      <c r="D23" s="195"/>
      <c r="E23" s="212">
        <v>716</v>
      </c>
      <c r="F23" s="198">
        <v>403</v>
      </c>
      <c r="G23" s="198">
        <v>313</v>
      </c>
      <c r="H23" s="153"/>
    </row>
    <row r="24" spans="1:8" ht="14.25" customHeight="1">
      <c r="A24" s="197" t="s">
        <v>258</v>
      </c>
      <c r="B24" s="190"/>
      <c r="C24" s="190"/>
      <c r="D24" s="195"/>
      <c r="E24" s="149"/>
      <c r="F24" s="198"/>
      <c r="G24" s="198"/>
      <c r="H24" s="153"/>
    </row>
    <row r="25" spans="1:8" ht="14.25" customHeight="1">
      <c r="A25" s="194"/>
      <c r="B25" s="299" t="s">
        <v>259</v>
      </c>
      <c r="C25" s="299"/>
      <c r="D25" s="195"/>
      <c r="E25" s="213">
        <v>2443</v>
      </c>
      <c r="F25" s="198">
        <v>1392</v>
      </c>
      <c r="G25" s="198">
        <v>1051</v>
      </c>
      <c r="H25" s="153"/>
    </row>
    <row r="26" spans="1:8" ht="14.25" customHeight="1">
      <c r="A26" s="194"/>
      <c r="B26" s="196"/>
      <c r="C26" s="196"/>
      <c r="D26" s="195"/>
      <c r="E26" s="214">
        <f>(E25/E$4)*100</f>
        <v>3.721419105214252</v>
      </c>
      <c r="F26" s="199">
        <f>(F25/F$4)*100</f>
        <v>3.83936451897617</v>
      </c>
      <c r="G26" s="199">
        <f>(G25/G$4)*100</f>
        <v>3.5759246027695557</v>
      </c>
      <c r="H26" s="153"/>
    </row>
    <row r="27" spans="1:8" ht="14.25" customHeight="1">
      <c r="A27" s="194"/>
      <c r="B27" s="298" t="s">
        <v>260</v>
      </c>
      <c r="C27" s="298"/>
      <c r="D27" s="200"/>
      <c r="E27" s="215">
        <v>19376</v>
      </c>
      <c r="F27" s="198">
        <v>13159</v>
      </c>
      <c r="G27" s="198">
        <v>6217</v>
      </c>
      <c r="H27" s="153"/>
    </row>
    <row r="28" spans="1:8" ht="14.25" customHeight="1">
      <c r="A28" s="194"/>
      <c r="B28" s="190"/>
      <c r="C28" s="190"/>
      <c r="D28" s="200"/>
      <c r="E28" s="214">
        <f>(E27/E$4)*100</f>
        <v>29.51543863390559</v>
      </c>
      <c r="F28" s="199">
        <f>(F27/F$4)*100</f>
        <v>36.294682259488084</v>
      </c>
      <c r="G28" s="199">
        <f>(G27/G$4)*100</f>
        <v>21.15273383008404</v>
      </c>
      <c r="H28" s="153"/>
    </row>
    <row r="29" spans="1:8" ht="14.25" customHeight="1">
      <c r="A29" s="187"/>
      <c r="B29" s="298" t="s">
        <v>261</v>
      </c>
      <c r="C29" s="298"/>
      <c r="D29" s="195"/>
      <c r="E29" s="215">
        <v>43112</v>
      </c>
      <c r="F29" s="198">
        <v>21302</v>
      </c>
      <c r="G29" s="198">
        <v>21810</v>
      </c>
      <c r="H29" s="153"/>
    </row>
    <row r="30" spans="1:8" ht="14.25" customHeight="1">
      <c r="A30" s="187"/>
      <c r="B30" s="187"/>
      <c r="C30" s="187"/>
      <c r="D30" s="200"/>
      <c r="E30" s="214">
        <f>(E29/E$4)*100</f>
        <v>65.67246027998233</v>
      </c>
      <c r="F30" s="199">
        <f>(F29/F$4)*100</f>
        <v>58.75441306266549</v>
      </c>
      <c r="G30" s="199">
        <f>(G29/G$4)*100</f>
        <v>74.20638971113607</v>
      </c>
      <c r="H30" s="153"/>
    </row>
    <row r="31" spans="1:8" ht="14.25" customHeight="1">
      <c r="A31" s="197"/>
      <c r="B31" s="298" t="s">
        <v>257</v>
      </c>
      <c r="C31" s="298"/>
      <c r="D31" s="195"/>
      <c r="E31" s="212">
        <v>716</v>
      </c>
      <c r="F31" s="198">
        <v>403</v>
      </c>
      <c r="G31" s="198">
        <v>313</v>
      </c>
      <c r="H31" s="153"/>
    </row>
    <row r="32" spans="1:8" ht="14.25" customHeight="1">
      <c r="A32" s="201"/>
      <c r="B32" s="201"/>
      <c r="C32" s="201"/>
      <c r="D32" s="202"/>
      <c r="E32" s="216">
        <f>(E31/E$4)*100</f>
        <v>1.0906819808978323</v>
      </c>
      <c r="F32" s="203">
        <f>(F31/F$4)*100</f>
        <v>1.111540158870256</v>
      </c>
      <c r="G32" s="203">
        <f>(G31/G$4)*100</f>
        <v>1.0649518560103433</v>
      </c>
      <c r="H32" s="153"/>
    </row>
    <row r="33" spans="1:8" ht="13.5" customHeight="1">
      <c r="A33" s="185"/>
      <c r="B33" s="185"/>
      <c r="C33" s="185"/>
      <c r="D33" s="150"/>
      <c r="E33" s="150"/>
      <c r="F33" s="150"/>
      <c r="G33" s="188" t="s">
        <v>10</v>
      </c>
      <c r="H33" s="153"/>
    </row>
  </sheetData>
  <mergeCells count="26">
    <mergeCell ref="B31:C31"/>
    <mergeCell ref="B29:C29"/>
    <mergeCell ref="B16:C16"/>
    <mergeCell ref="B17:C17"/>
    <mergeCell ref="B18:C18"/>
    <mergeCell ref="B19:C19"/>
    <mergeCell ref="B13:C13"/>
    <mergeCell ref="A2:D3"/>
    <mergeCell ref="B5:C5"/>
    <mergeCell ref="B27:C27"/>
    <mergeCell ref="B14:C14"/>
    <mergeCell ref="B8:C8"/>
    <mergeCell ref="B7:C7"/>
    <mergeCell ref="B10:C10"/>
    <mergeCell ref="B11:C11"/>
    <mergeCell ref="B12:C12"/>
    <mergeCell ref="E2:G2"/>
    <mergeCell ref="B9:C9"/>
    <mergeCell ref="B25:C25"/>
    <mergeCell ref="B20:C20"/>
    <mergeCell ref="B21:C21"/>
    <mergeCell ref="A4:D4"/>
    <mergeCell ref="B22:C22"/>
    <mergeCell ref="B23:C23"/>
    <mergeCell ref="B15:C15"/>
    <mergeCell ref="B6:C6"/>
  </mergeCells>
  <printOptions horizontalCentered="1"/>
  <pageMargins left="0.5905511811023623" right="0.5905511811023623" top="0.7874015748031497" bottom="0.58" header="0.3937007874015748" footer="0"/>
  <pageSetup firstPageNumber="13" useFirstPageNumber="1" fitToHeight="0" fitToWidth="1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商工労政課</dc:creator>
  <cp:keywords/>
  <dc:description/>
  <cp:lastModifiedBy>KAWABATA ATSUSHI</cp:lastModifiedBy>
  <cp:lastPrinted>2003-11-14T11:48:04Z</cp:lastPrinted>
  <dcterms:created xsi:type="dcterms:W3CDTF">1998-12-22T05:27:53Z</dcterms:created>
  <dcterms:modified xsi:type="dcterms:W3CDTF">2003-11-14T11:49:02Z</dcterms:modified>
  <cp:category/>
  <cp:version/>
  <cp:contentType/>
  <cp:contentStatus/>
</cp:coreProperties>
</file>