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<sst xmlns="http://schemas.openxmlformats.org/spreadsheetml/2006/main" xmlns:r="http://schemas.openxmlformats.org/officeDocument/2006/relationships" count="165" uniqueCount="165">
  <si>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</si>
  <si>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</si>
  <si>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</si>
  <si>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</si>
  <si>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</si>
  <si>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</si>
  <si>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</si>
  <si>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</si>
  <si>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</si>
  <si>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</si>
  <si>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</si>
  <si>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</si>
  <si>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</si>
  <si>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</si>
  <si>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</si>
  <si>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</si>
  <si>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</si>
  <si>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</si>
  <si>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</si>
  <si>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</si>
  <si>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</si>
  <si>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</si>
  <si>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</si>
  <si>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</si>
  <si>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</si>
  <si>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</si>
  <si>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</si>
  <si>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</si>
  <si>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</si>
  <si>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</si>
  <si>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</si>
  <si>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</si>
  <si>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</si>
  <si>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</si>
  <si>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</si>
  <si>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</si>
  <si>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</si>
  <si>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</si>
  <si>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</si>
  <si>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</si>
  <si>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</si>
  <si>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</si>
  <si>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</si>
  <si>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</si>
  <si>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</si>
  <si>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</si>
  <si>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</si>
  <si>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</si>
  <si>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</si>
  <si>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</si>
  <si>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</si>
  <si>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</si>
  <si>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</si>
  <si>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</si>
  <si>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</si>
  <si>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</si>
  <si>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</si>
  <si>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</si>
  <si>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</si>
  <si>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</si>
  <si>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</si>
  <si>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</si>
  <si>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</si>
  <si>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</si>
  <si>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</si>
  <si>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</si>
  <si>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</si>
  <si>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</si>
  <si>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</si>
  <si>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</si>
  <si>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</si>
  <si>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</si>
  <si>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</si>
  <si>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</si>
  <si>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</si>
  <si>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</si>
  <si>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</si>
  <si>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</si>
  <si>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</si>
  <si>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</si>
  <si>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</si>
  <si>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</si>
  <si>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</si>
  <si>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</si>
  <si>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</si>
  <si>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</si>
  <si>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</si>
  <si>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</si>
  <si>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</si>
  <si>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</si>
  <si>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</si>
  <si>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</si>
  <si>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</si>
  <si>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</si>
  <si>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</si>
  <si>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</si>
  <si>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</si>
  <si>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</si>
  <si>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</si>
  <si>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</si>
  <si>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</si>
  <si>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</si>
  <si>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</si>
  <si>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</si>
  <si>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</si>
  <si>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</si>
  <si>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</si>
  <si>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</si>
  <si>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</si>
  <si>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</si>
  <si>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</si>
  <si>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</si>
  <si>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</si>
  <si>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</si>
  <si>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</si>
  <si>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</si>
  <si>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</si>
  <si>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</si>
  <si>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</si>
  <si>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</si>
  <si>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</si>
  <si>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</si>
  <si>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</si>
  <si>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</si>
  <si>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</si>
  <si>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</si>
  <si>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</si>
  <si>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</si>
  <si>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</si>
  <si>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</si>
  <si>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</si>
  <si>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</si>
  <si>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</si>
  <si>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</si>
  <si>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</si>
  <si>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その端数を増すごとに１人以上で可</t>
  </si>
  <si>
    <t>(2)</t>
  </si>
  <si>
    <t>予定</t>
  </si>
  <si>
    <t>介護予防訪問介護相当サービス</t>
    <rPh sb="0" eb="2">
      <t>カイゴ</t>
    </rPh>
    <rPh sb="2" eb="4">
      <t>ヨボウ</t>
    </rPh>
    <rPh sb="4" eb="6">
      <t>ホウモン</t>
    </rPh>
    <rPh sb="6" eb="8">
      <t>カイゴ</t>
    </rPh>
    <rPh sb="8" eb="10">
      <t>ソウトウ</t>
    </rPh>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</si>
  <si>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</si>
  <si>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</si>
  <si>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</si>
  <si>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</si>
  <si>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</si>
  <si>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</si>
  <si>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</si>
  <si>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</si>
  <si>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</si>
  <si>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</si>
  <si>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</si>
  <si>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</si>
  <si>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</si>
  <si>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</si>
  <si>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</si>
  <si>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</si>
  <si>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</si>
  <si>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</si>
  <si>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</si>
  <si>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</si>
  <si>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</si>
  <si>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</si>
  <si>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（標準様式１）</t>
    <rPh sb="1" eb="3">
      <t>ヒョウジュン</t>
    </rPh>
    <rPh sb="3" eb="5">
      <t>ヨウシキ</t>
    </rPh>
    <phoneticPr fontId="17"/>
  </si>
  <si>
    <t>訪問介護相当サービス/くらし応援サービス</t>
    <rPh sb="0" eb="2">
      <t>ホウモン</t>
    </rPh>
    <rPh sb="2" eb="4">
      <t>カイゴ</t>
    </rPh>
    <rPh sb="4" eb="6">
      <t>ソウトウ</t>
    </rPh>
    <rPh sb="14" eb="16">
      <t>オウエン</t>
    </rPh>
    <phoneticPr fontId="1"/>
  </si>
  <si>
    <t>訪問介護相当サービス</t>
    <rPh sb="0" eb="2">
      <t>ホウモン</t>
    </rPh>
    <rPh sb="2" eb="4">
      <t>カイゴ</t>
    </rPh>
    <rPh sb="4" eb="6">
      <t>ソウトウ</t>
    </rPh>
    <phoneticPr fontId="1"/>
  </si>
  <si>
    <t>くらし応援サービス</t>
    <rPh sb="3" eb="5">
      <t>オウエン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</si>
</sst>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scheme val="minor"/>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3"/>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75" zoomScaleNormal="55" zoomScaleSheetLayoutView="75" workbookViewId="0">
      <selection activeCell="AM1" sqref="AM1:BA1"/>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161</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163</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157</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40"/>
      <c r="E33" s="40"/>
      <c r="F33" s="43"/>
      <c r="G33" s="43"/>
      <c r="H33" s="43"/>
      <c r="I33" s="43"/>
      <c r="J33" s="43"/>
      <c r="K33" s="43"/>
      <c r="L33" s="43"/>
      <c r="M33" s="43"/>
      <c r="N33" s="43"/>
      <c r="O33" s="43"/>
      <c r="P33" s="43"/>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40"/>
      <c r="E34" s="40"/>
      <c r="F34" s="43"/>
      <c r="G34" s="43"/>
      <c r="H34" s="43"/>
      <c r="I34" s="43"/>
      <c r="J34" s="43"/>
      <c r="K34" s="43"/>
      <c r="L34" s="87" t="s">
        <v>47</v>
      </c>
      <c r="M34" s="87"/>
      <c r="N34" s="43"/>
      <c r="O34" s="43"/>
      <c r="P34" s="43"/>
      <c r="Q34" s="43"/>
      <c r="R34" s="52" t="s">
        <v>63</v>
      </c>
      <c r="S34" s="52"/>
      <c r="T34" s="52" t="s">
        <v>64</v>
      </c>
      <c r="U34" s="52"/>
      <c r="V34" s="52"/>
      <c r="W34" s="52"/>
      <c r="X34" s="43"/>
      <c r="Y34" s="153" t="s">
        <v>67</v>
      </c>
      <c r="Z34" s="153"/>
      <c r="AA34" s="153"/>
      <c r="AB34" s="153"/>
      <c r="AC34" s="25"/>
      <c r="AD34" s="25"/>
      <c r="AE34" s="52" t="s">
        <v>62</v>
      </c>
      <c r="AF34" s="52"/>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16</v>
      </c>
      <c r="M35" s="96"/>
      <c r="N35" s="43"/>
      <c r="O35" s="43"/>
      <c r="P35" s="43"/>
      <c r="Q35" s="43"/>
      <c r="R35" s="28"/>
      <c r="S35" s="28"/>
      <c r="T35" s="28" t="s">
        <v>39</v>
      </c>
      <c r="U35" s="28"/>
      <c r="V35" s="28" t="s">
        <v>65</v>
      </c>
      <c r="W35" s="28"/>
      <c r="X35" s="43"/>
      <c r="Y35" s="28" t="s">
        <v>39</v>
      </c>
      <c r="Z35" s="28"/>
      <c r="AA35" s="28" t="s">
        <v>65</v>
      </c>
      <c r="AB35" s="28"/>
      <c r="AC35" s="25"/>
      <c r="AD35" s="25"/>
      <c r="AE35" s="52" t="s">
        <v>15</v>
      </c>
      <c r="AF35" s="52"/>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77</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116</v>
      </c>
      <c r="D37" s="41"/>
      <c r="E37" s="51"/>
      <c r="F37" s="59"/>
      <c r="G37" s="66"/>
      <c r="H37" s="59"/>
      <c r="I37" s="66"/>
      <c r="J37" s="59"/>
      <c r="K37" s="66"/>
      <c r="L37" s="89">
        <f>SUM(F37:K37)</f>
        <v>0</v>
      </c>
      <c r="M37" s="97"/>
      <c r="N37" s="43"/>
      <c r="O37" s="43"/>
      <c r="P37" s="43"/>
      <c r="Q37" s="43"/>
      <c r="R37" s="88" t="s">
        <v>7</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16</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50</v>
      </c>
      <c r="AF38" s="136"/>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48</v>
      </c>
      <c r="M39" s="52"/>
      <c r="N39" s="52"/>
      <c r="O39" s="52"/>
      <c r="P39" s="43"/>
      <c r="Q39" s="43"/>
      <c r="R39" s="88" t="s">
        <v>14</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50</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16</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108"/>
      <c r="P43" s="43"/>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18</v>
      </c>
      <c r="D44" s="28"/>
      <c r="E44" s="43"/>
      <c r="F44" s="28" t="s">
        <v>10</v>
      </c>
      <c r="G44" s="28"/>
      <c r="H44" s="43"/>
      <c r="I44" s="72"/>
      <c r="J44" s="72"/>
      <c r="K44" s="43"/>
      <c r="L44" s="52" t="s">
        <v>75</v>
      </c>
      <c r="M44" s="52"/>
      <c r="N44" s="52"/>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32</v>
      </c>
      <c r="F45" s="61">
        <v>40</v>
      </c>
      <c r="G45" s="67"/>
      <c r="H45" s="52" t="s">
        <v>4</v>
      </c>
      <c r="I45" s="73">
        <f>C45/F45</f>
        <v>0</v>
      </c>
      <c r="J45" s="76"/>
      <c r="K45" s="52" t="s">
        <v>49</v>
      </c>
      <c r="L45" s="92">
        <f>IF(C45&lt;40,1,ROUNDUP(I45,1))</f>
        <v>1</v>
      </c>
      <c r="M45" s="99"/>
      <c r="N45" s="100"/>
      <c r="O45" s="43"/>
      <c r="P45" s="43"/>
      <c r="Q45" s="43"/>
      <c r="R45" s="127">
        <f>IF($Y$42="週",AA40,Y40)</f>
        <v>0</v>
      </c>
      <c r="S45" s="131"/>
      <c r="T45" s="131"/>
      <c r="U45" s="137"/>
      <c r="V45" s="52" t="s">
        <v>32</v>
      </c>
      <c r="W45" s="88">
        <f>IF($Y$42="週",$AV$5,$AZ$5)</f>
        <v>40</v>
      </c>
      <c r="X45" s="151"/>
      <c r="Y45" s="151"/>
      <c r="Z45" s="96"/>
      <c r="AA45" s="52" t="s">
        <v>4</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43"/>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43"/>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43"/>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43"/>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43"/>
      <c r="Q50" s="43"/>
      <c r="R50" s="127">
        <f>AE40</f>
        <v>0</v>
      </c>
      <c r="S50" s="131"/>
      <c r="T50" s="131"/>
      <c r="U50" s="137"/>
      <c r="V50" s="52" t="s">
        <v>115</v>
      </c>
      <c r="W50" s="148">
        <f>AB45</f>
        <v>0</v>
      </c>
      <c r="X50" s="152"/>
      <c r="Y50" s="152"/>
      <c r="Z50" s="159"/>
      <c r="AA50" s="52" t="s">
        <v>4</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161</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157</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155</v>
      </c>
      <c r="D115" s="40"/>
      <c r="E115" s="40"/>
      <c r="F115" s="43"/>
      <c r="G115" s="43"/>
      <c r="H115" s="43"/>
      <c r="I115" s="43"/>
      <c r="J115" s="43"/>
      <c r="K115" s="43"/>
      <c r="L115" s="43"/>
      <c r="M115" s="43"/>
      <c r="N115" s="43"/>
      <c r="O115" s="43"/>
      <c r="P115" s="43"/>
      <c r="Q115" s="43" t="s">
        <v>144</v>
      </c>
      <c r="R115" s="43"/>
      <c r="S115" s="43"/>
      <c r="T115" s="43"/>
      <c r="U115" s="43"/>
      <c r="V115" s="43"/>
      <c r="W115" s="43"/>
      <c r="X115" s="43"/>
      <c r="Y115" s="43"/>
      <c r="Z115" s="43"/>
      <c r="AA115" s="98"/>
      <c r="AB115" s="43"/>
      <c r="AC115" s="43"/>
      <c r="AD115" s="43"/>
      <c r="AE115" s="43"/>
      <c r="AF115" s="43"/>
      <c r="AG115" s="43"/>
      <c r="AH115" s="43"/>
      <c r="AI115" s="43" t="s">
        <v>102</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43</v>
      </c>
      <c r="D116" s="40"/>
      <c r="E116" s="40"/>
      <c r="F116" s="43"/>
      <c r="G116" s="43"/>
      <c r="H116" s="43"/>
      <c r="I116" s="43"/>
      <c r="J116" s="43"/>
      <c r="K116" s="43"/>
      <c r="L116" s="87" t="s">
        <v>47</v>
      </c>
      <c r="M116" s="87"/>
      <c r="N116" s="43"/>
      <c r="O116" s="43"/>
      <c r="P116" s="43"/>
      <c r="Q116" s="43"/>
      <c r="R116" s="52" t="s">
        <v>63</v>
      </c>
      <c r="S116" s="52"/>
      <c r="T116" s="52" t="s">
        <v>64</v>
      </c>
      <c r="U116" s="52"/>
      <c r="V116" s="52"/>
      <c r="W116" s="52"/>
      <c r="X116" s="43"/>
      <c r="Y116" s="153" t="s">
        <v>67</v>
      </c>
      <c r="Z116" s="153"/>
      <c r="AA116" s="153"/>
      <c r="AB116" s="153"/>
      <c r="AC116" s="25"/>
      <c r="AD116" s="25"/>
      <c r="AE116" s="230" t="s">
        <v>62</v>
      </c>
      <c r="AF116" s="230"/>
      <c r="AG116" s="43"/>
      <c r="AH116" s="43"/>
      <c r="AI116" s="88" t="s">
        <v>20</v>
      </c>
      <c r="AJ116" s="96"/>
      <c r="AK116" s="88" t="s">
        <v>22</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16</v>
      </c>
      <c r="M117" s="121"/>
      <c r="N117" s="43"/>
      <c r="O117" s="43"/>
      <c r="P117" s="43"/>
      <c r="Q117" s="43"/>
      <c r="R117" s="28"/>
      <c r="S117" s="28"/>
      <c r="T117" s="28" t="s">
        <v>39</v>
      </c>
      <c r="U117" s="28"/>
      <c r="V117" s="28" t="s">
        <v>65</v>
      </c>
      <c r="W117" s="28"/>
      <c r="X117" s="43"/>
      <c r="Y117" s="28" t="s">
        <v>39</v>
      </c>
      <c r="Z117" s="28"/>
      <c r="AA117" s="28" t="s">
        <v>65</v>
      </c>
      <c r="AB117" s="28"/>
      <c r="AC117" s="25"/>
      <c r="AD117" s="25"/>
      <c r="AE117" s="230" t="s">
        <v>15</v>
      </c>
      <c r="AF117" s="230"/>
      <c r="AG117" s="43"/>
      <c r="AH117" s="43"/>
      <c r="AI117" s="88" t="s">
        <v>13</v>
      </c>
      <c r="AJ117" s="96"/>
      <c r="AK117" s="88" t="s">
        <v>79</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77</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7</v>
      </c>
      <c r="AJ118" s="96"/>
      <c r="AK118" s="88" t="s">
        <v>80</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116</v>
      </c>
      <c r="D119" s="227"/>
      <c r="E119" s="227"/>
      <c r="F119" s="58"/>
      <c r="G119" s="58"/>
      <c r="H119" s="58"/>
      <c r="I119" s="58"/>
      <c r="J119" s="58"/>
      <c r="K119" s="58"/>
      <c r="L119" s="60">
        <f>SUM(F119:K119)</f>
        <v>0</v>
      </c>
      <c r="M119" s="60"/>
      <c r="N119" s="43"/>
      <c r="O119" s="43"/>
      <c r="P119" s="43"/>
      <c r="Q119" s="43"/>
      <c r="R119" s="88" t="s">
        <v>7</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81</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16</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50</v>
      </c>
      <c r="AF120" s="97"/>
      <c r="AG120" s="43"/>
      <c r="AH120" s="43"/>
      <c r="AI120" s="88" t="s">
        <v>14</v>
      </c>
      <c r="AJ120" s="96"/>
      <c r="AK120" s="88" t="s">
        <v>28</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43</v>
      </c>
      <c r="L121" s="230" t="s">
        <v>48</v>
      </c>
      <c r="M121" s="150"/>
      <c r="N121" s="52"/>
      <c r="O121" s="52"/>
      <c r="P121" s="43"/>
      <c r="Q121" s="43"/>
      <c r="R121" s="88" t="s">
        <v>14</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50</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16</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71</v>
      </c>
      <c r="S124" s="43"/>
      <c r="T124" s="43"/>
      <c r="U124" s="43"/>
      <c r="V124" s="43"/>
      <c r="W124" s="43"/>
      <c r="X124" s="150" t="s">
        <v>127</v>
      </c>
      <c r="Y124" s="155" t="s">
        <v>128</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125</v>
      </c>
      <c r="M125" s="98"/>
      <c r="N125" s="98"/>
      <c r="O125" s="231"/>
      <c r="P125" s="43"/>
      <c r="Q125" s="43"/>
      <c r="R125" s="43" t="s">
        <v>53</v>
      </c>
      <c r="S125" s="43"/>
      <c r="T125" s="43"/>
      <c r="U125" s="43"/>
      <c r="V125" s="43"/>
      <c r="W125" s="43" t="s">
        <v>66</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18</v>
      </c>
      <c r="D126" s="228"/>
      <c r="E126" s="43"/>
      <c r="F126" s="228" t="s">
        <v>10</v>
      </c>
      <c r="G126" s="228"/>
      <c r="H126" s="43"/>
      <c r="I126" s="72"/>
      <c r="J126" s="72"/>
      <c r="K126" s="43"/>
      <c r="L126" s="230" t="s">
        <v>75</v>
      </c>
      <c r="M126" s="230"/>
      <c r="N126" s="230"/>
      <c r="O126" s="43"/>
      <c r="P126" s="43"/>
      <c r="Q126" s="43"/>
      <c r="R126" s="43" t="str">
        <f>IF($Y$124="週","対象時間数（週平均）","対象時間数（当月合計）")</f>
        <v>対象時間数（週平均）</v>
      </c>
      <c r="S126" s="43"/>
      <c r="T126" s="43"/>
      <c r="U126" s="43"/>
      <c r="V126" s="43"/>
      <c r="W126" s="43" t="str">
        <f>IF($Y$124="週","週に勤務すべき時間数","当月に勤務すべき時間数")</f>
        <v>週に勤務すべき時間数</v>
      </c>
      <c r="X126" s="43"/>
      <c r="Y126" s="43"/>
      <c r="Z126" s="43"/>
      <c r="AA126" s="98"/>
      <c r="AB126" s="28" t="s">
        <v>38</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32</v>
      </c>
      <c r="F127" s="61">
        <v>40</v>
      </c>
      <c r="G127" s="67"/>
      <c r="H127" s="52" t="s">
        <v>4</v>
      </c>
      <c r="I127" s="73">
        <f>C127/F127</f>
        <v>0</v>
      </c>
      <c r="J127" s="76"/>
      <c r="K127" s="52" t="s">
        <v>49</v>
      </c>
      <c r="L127" s="92">
        <f>IF(C127&lt;40,1,ROUNDUP(I127,1))</f>
        <v>1</v>
      </c>
      <c r="M127" s="99"/>
      <c r="N127" s="100"/>
      <c r="O127" s="43"/>
      <c r="P127" s="43"/>
      <c r="Q127" s="43"/>
      <c r="R127" s="127">
        <f>IF($Y$124="週",AA122,Y122)</f>
        <v>0</v>
      </c>
      <c r="S127" s="131"/>
      <c r="T127" s="131"/>
      <c r="U127" s="137"/>
      <c r="V127" s="52" t="s">
        <v>32</v>
      </c>
      <c r="W127" s="88">
        <f>IF($Y$124="週",$AV$5,$AZ$5)</f>
        <v>40</v>
      </c>
      <c r="X127" s="151"/>
      <c r="Y127" s="151"/>
      <c r="Z127" s="96"/>
      <c r="AA127" s="52" t="s">
        <v>4</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104</v>
      </c>
      <c r="M128" s="43"/>
      <c r="N128" s="43"/>
      <c r="O128" s="43"/>
      <c r="P128" s="43"/>
      <c r="Q128" s="43"/>
      <c r="R128" s="43"/>
      <c r="S128" s="43"/>
      <c r="T128" s="43"/>
      <c r="U128" s="43"/>
      <c r="V128" s="43"/>
      <c r="W128" s="43"/>
      <c r="X128" s="43"/>
      <c r="Y128" s="43"/>
      <c r="Z128" s="43"/>
      <c r="AA128" s="98"/>
      <c r="AB128" s="43" t="s">
        <v>103</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120</v>
      </c>
      <c r="D129" s="43"/>
      <c r="E129" s="43"/>
      <c r="F129" s="43"/>
      <c r="G129" s="43"/>
      <c r="H129" s="43"/>
      <c r="I129" s="43"/>
      <c r="J129" s="43"/>
      <c r="K129" s="43"/>
      <c r="L129" s="43"/>
      <c r="M129" s="43"/>
      <c r="N129" s="43"/>
      <c r="O129" s="43"/>
      <c r="P129" s="43"/>
      <c r="Q129" s="43"/>
      <c r="R129" s="43" t="s">
        <v>70</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135</v>
      </c>
      <c r="E130" s="43"/>
      <c r="F130" s="43"/>
      <c r="G130" s="43"/>
      <c r="H130" s="43"/>
      <c r="I130" s="43"/>
      <c r="J130" s="43"/>
      <c r="K130" s="43"/>
      <c r="L130" s="43"/>
      <c r="M130" s="43"/>
      <c r="N130" s="43"/>
      <c r="O130" s="43"/>
      <c r="P130" s="43"/>
      <c r="Q130" s="43"/>
      <c r="R130" s="43" t="s">
        <v>62</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51</v>
      </c>
      <c r="D131" s="43"/>
      <c r="E131" s="43"/>
      <c r="F131" s="43"/>
      <c r="G131" s="43"/>
      <c r="H131" s="43"/>
      <c r="I131" s="43"/>
      <c r="J131" s="43"/>
      <c r="K131" s="43"/>
      <c r="L131" s="43"/>
      <c r="M131" s="43"/>
      <c r="N131" s="43"/>
      <c r="O131" s="43"/>
      <c r="P131" s="43"/>
      <c r="Q131" s="43"/>
      <c r="R131" s="25" t="s">
        <v>68</v>
      </c>
      <c r="S131" s="25"/>
      <c r="T131" s="25"/>
      <c r="U131" s="25"/>
      <c r="V131" s="25"/>
      <c r="W131" s="43" t="s">
        <v>73</v>
      </c>
      <c r="X131" s="25"/>
      <c r="Y131" s="25"/>
      <c r="Z131" s="25"/>
      <c r="AA131" s="25"/>
      <c r="AB131" s="28" t="s">
        <v>16</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31</v>
      </c>
      <c r="D132" s="43"/>
      <c r="E132" s="43"/>
      <c r="F132" s="43"/>
      <c r="G132" s="43"/>
      <c r="H132" s="43"/>
      <c r="I132" s="43"/>
      <c r="J132" s="43"/>
      <c r="K132" s="43"/>
      <c r="L132" s="43"/>
      <c r="M132" s="43"/>
      <c r="N132" s="43"/>
      <c r="O132" s="43"/>
      <c r="P132" s="43"/>
      <c r="Q132" s="43"/>
      <c r="R132" s="127">
        <f>AE122</f>
        <v>0</v>
      </c>
      <c r="S132" s="131"/>
      <c r="T132" s="131"/>
      <c r="U132" s="137"/>
      <c r="V132" s="52" t="s">
        <v>115</v>
      </c>
      <c r="W132" s="148">
        <f>AB127</f>
        <v>0</v>
      </c>
      <c r="X132" s="152"/>
      <c r="Y132" s="152"/>
      <c r="Z132" s="159"/>
      <c r="AA132" s="52" t="s">
        <v>4</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3</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workbookViewId="0"/>
  </sheetViews>
  <sheetFormatPr defaultRowHeight="18.75"/>
  <cols>
    <col min="1" max="2" width="9" style="239" customWidth="1"/>
    <col min="3" max="3" width="44.25" style="239" customWidth="1"/>
    <col min="4" max="16384" width="9" style="239" customWidth="1"/>
  </cols>
  <sheetData>
    <row r="1" spans="1:10">
      <c r="A1" s="239" t="s">
        <v>84</v>
      </c>
    </row>
    <row r="2" spans="1:10" s="240" customFormat="1" ht="20.25" customHeight="1">
      <c r="A2" s="241" t="s">
        <v>158</v>
      </c>
      <c r="B2" s="241"/>
      <c r="C2" s="242"/>
    </row>
    <row r="3" spans="1:10" s="240" customFormat="1" ht="20.25" customHeight="1">
      <c r="A3" s="242"/>
      <c r="B3" s="242"/>
      <c r="C3" s="242"/>
    </row>
    <row r="4" spans="1:10" s="240" customFormat="1" ht="20.25" customHeight="1">
      <c r="A4" s="243"/>
      <c r="B4" s="242" t="s">
        <v>121</v>
      </c>
      <c r="C4" s="242"/>
      <c r="E4" s="242" t="s">
        <v>124</v>
      </c>
      <c r="F4" s="242"/>
      <c r="G4" s="242"/>
      <c r="H4" s="242"/>
      <c r="I4" s="242"/>
      <c r="J4" s="242"/>
    </row>
    <row r="5" spans="1:10" s="240" customFormat="1" ht="20.25" customHeight="1">
      <c r="A5" s="244"/>
      <c r="B5" s="242" t="s">
        <v>122</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90</v>
      </c>
      <c r="B8" s="242"/>
      <c r="C8" s="242"/>
    </row>
    <row r="9" spans="1:10" s="240" customFormat="1" ht="20.25" customHeight="1">
      <c r="A9" s="245"/>
      <c r="B9" s="242"/>
      <c r="C9" s="242"/>
    </row>
    <row r="10" spans="1:10" s="240" customFormat="1" ht="20.25" customHeight="1">
      <c r="A10" s="242" t="s">
        <v>139</v>
      </c>
      <c r="B10" s="242"/>
      <c r="C10" s="242"/>
    </row>
    <row r="11" spans="1:10" s="240" customFormat="1" ht="20.25" customHeight="1">
      <c r="A11" s="242"/>
      <c r="B11" s="242"/>
      <c r="C11" s="242"/>
    </row>
    <row r="12" spans="1:10" s="240" customFormat="1" ht="20.25" customHeight="1">
      <c r="A12" s="242" t="s">
        <v>152</v>
      </c>
      <c r="B12" s="242"/>
      <c r="C12" s="242"/>
    </row>
    <row r="13" spans="1:10" s="240" customFormat="1" ht="20.25" customHeight="1">
      <c r="A13" s="242"/>
      <c r="B13" s="242"/>
      <c r="C13" s="242"/>
    </row>
    <row r="14" spans="1:10" s="240" customFormat="1" ht="20.25" customHeight="1">
      <c r="A14" s="242" t="s">
        <v>87</v>
      </c>
      <c r="B14" s="242"/>
      <c r="C14" s="242"/>
    </row>
    <row r="15" spans="1:10" s="240" customFormat="1" ht="20.25" customHeight="1">
      <c r="A15" s="242"/>
      <c r="B15" s="242"/>
      <c r="C15" s="242"/>
    </row>
    <row r="16" spans="1:10" s="240" customFormat="1" ht="20.25" customHeight="1">
      <c r="A16" s="242" t="s">
        <v>123</v>
      </c>
      <c r="B16" s="242"/>
      <c r="C16" s="242"/>
    </row>
    <row r="17" spans="1:3" s="240" customFormat="1" ht="20.25" customHeight="1">
      <c r="A17" s="242" t="s">
        <v>76</v>
      </c>
      <c r="B17" s="242"/>
      <c r="C17" s="242"/>
    </row>
    <row r="18" spans="1:3" s="240" customFormat="1" ht="20.25" customHeight="1">
      <c r="A18" s="242"/>
      <c r="B18" s="242"/>
      <c r="C18" s="242"/>
    </row>
    <row r="19" spans="1:3" s="240" customFormat="1" ht="20.25" customHeight="1">
      <c r="A19" s="242"/>
      <c r="B19" s="250" t="s">
        <v>46</v>
      </c>
      <c r="C19" s="250" t="s">
        <v>9</v>
      </c>
    </row>
    <row r="20" spans="1:3" s="240" customFormat="1" ht="20.25" customHeight="1">
      <c r="A20" s="242"/>
      <c r="B20" s="250">
        <v>1</v>
      </c>
      <c r="C20" s="252" t="s">
        <v>5</v>
      </c>
    </row>
    <row r="21" spans="1:3" s="240" customFormat="1" ht="20.25" customHeight="1">
      <c r="A21" s="242"/>
      <c r="B21" s="250">
        <v>2</v>
      </c>
      <c r="C21" s="252" t="s">
        <v>41</v>
      </c>
    </row>
    <row r="22" spans="1:3" s="240" customFormat="1" ht="20.25" customHeight="1">
      <c r="A22" s="242"/>
      <c r="B22" s="250">
        <v>3</v>
      </c>
      <c r="C22" s="252" t="s">
        <v>112</v>
      </c>
    </row>
    <row r="23" spans="1:3" s="240" customFormat="1" ht="20.25" customHeight="1">
      <c r="A23" s="242"/>
      <c r="B23" s="242"/>
      <c r="C23" s="242"/>
    </row>
    <row r="24" spans="1:3" s="240" customFormat="1" ht="20.25" customHeight="1">
      <c r="A24" s="242"/>
      <c r="B24" s="242" t="s">
        <v>159</v>
      </c>
      <c r="C24" s="242"/>
    </row>
    <row r="25" spans="1:3" s="240" customFormat="1" ht="20.25" customHeight="1">
      <c r="A25" s="242"/>
      <c r="B25" s="242"/>
      <c r="C25" s="242"/>
    </row>
    <row r="26" spans="1:3" s="240" customFormat="1" ht="20.25" customHeight="1">
      <c r="A26" s="242" t="s">
        <v>88</v>
      </c>
      <c r="B26" s="242"/>
      <c r="C26" s="242"/>
    </row>
    <row r="27" spans="1:3" s="240" customFormat="1" ht="20.25" customHeight="1">
      <c r="A27" s="242" t="s">
        <v>78</v>
      </c>
      <c r="B27" s="242"/>
      <c r="C27" s="242"/>
    </row>
    <row r="28" spans="1:3" s="240" customFormat="1" ht="20.25" customHeight="1">
      <c r="A28" s="242"/>
      <c r="B28" s="242"/>
      <c r="C28" s="242"/>
    </row>
    <row r="29" spans="1:3" s="240" customFormat="1" ht="20.25" customHeight="1">
      <c r="A29" s="242"/>
      <c r="B29" s="250" t="s">
        <v>20</v>
      </c>
      <c r="C29" s="250" t="s">
        <v>22</v>
      </c>
    </row>
    <row r="30" spans="1:3" s="240" customFormat="1" ht="20.25" customHeight="1">
      <c r="A30" s="242"/>
      <c r="B30" s="250" t="s">
        <v>13</v>
      </c>
      <c r="C30" s="252" t="s">
        <v>79</v>
      </c>
    </row>
    <row r="31" spans="1:3" s="240" customFormat="1" ht="20.25" customHeight="1">
      <c r="A31" s="242"/>
      <c r="B31" s="250" t="s">
        <v>7</v>
      </c>
      <c r="C31" s="252" t="s">
        <v>80</v>
      </c>
    </row>
    <row r="32" spans="1:3" s="240" customFormat="1" ht="20.25" customHeight="1">
      <c r="A32" s="242"/>
      <c r="B32" s="250" t="s">
        <v>12</v>
      </c>
      <c r="C32" s="252" t="s">
        <v>81</v>
      </c>
    </row>
    <row r="33" spans="1:55" s="240" customFormat="1" ht="20.25" customHeight="1">
      <c r="A33" s="242"/>
      <c r="B33" s="250" t="s">
        <v>14</v>
      </c>
      <c r="C33" s="252" t="s">
        <v>28</v>
      </c>
    </row>
    <row r="34" spans="1:55" s="240" customFormat="1" ht="20.25" customHeight="1">
      <c r="A34" s="242"/>
      <c r="B34" s="242"/>
      <c r="C34" s="242"/>
    </row>
    <row r="35" spans="1:55" s="240" customFormat="1" ht="20.25" customHeight="1">
      <c r="A35" s="242"/>
      <c r="B35" s="251" t="s">
        <v>24</v>
      </c>
      <c r="C35" s="242"/>
    </row>
    <row r="36" spans="1:55" s="240" customFormat="1" ht="20.25" customHeight="1">
      <c r="B36" s="242" t="s">
        <v>82</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117</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154</v>
      </c>
      <c r="B40" s="242"/>
      <c r="C40" s="242"/>
    </row>
    <row r="41" spans="1:55" s="240" customFormat="1" ht="20.25" customHeight="1">
      <c r="A41" s="242" t="s">
        <v>83</v>
      </c>
      <c r="B41" s="242"/>
      <c r="C41" s="242"/>
    </row>
    <row r="42" spans="1:55" s="240" customFormat="1" ht="20.25" customHeight="1">
      <c r="A42" s="246" t="s">
        <v>140</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89</v>
      </c>
      <c r="B44" s="242"/>
    </row>
    <row r="45" spans="1:55" s="240" customFormat="1" ht="20.25" customHeight="1"/>
    <row r="46" spans="1:55" s="240" customFormat="1" ht="20.25" customHeight="1">
      <c r="A46" s="242" t="s">
        <v>153</v>
      </c>
      <c r="B46" s="242"/>
      <c r="C46" s="242"/>
    </row>
    <row r="47" spans="1:55" s="240" customFormat="1" ht="20.25" customHeight="1">
      <c r="A47" s="242" t="s">
        <v>141</v>
      </c>
      <c r="B47" s="242"/>
      <c r="C47" s="242"/>
    </row>
    <row r="48" spans="1:55" s="240" customFormat="1" ht="20.25" customHeight="1"/>
    <row r="49" spans="1:55" s="240" customFormat="1" ht="20.25" customHeight="1">
      <c r="A49" s="242" t="s">
        <v>91</v>
      </c>
      <c r="B49" s="242"/>
      <c r="C49" s="242"/>
    </row>
    <row r="50" spans="1:55" s="240" customFormat="1" ht="20.25" customHeight="1">
      <c r="A50" s="242" t="s">
        <v>142</v>
      </c>
      <c r="B50" s="242"/>
      <c r="C50" s="242"/>
    </row>
    <row r="51" spans="1:55" s="240" customFormat="1" ht="20.25" customHeight="1">
      <c r="A51" s="242"/>
      <c r="B51" s="242"/>
      <c r="C51" s="242"/>
    </row>
    <row r="52" spans="1:55" s="240" customFormat="1" ht="20.25" customHeight="1">
      <c r="A52" s="242" t="s">
        <v>92</v>
      </c>
      <c r="B52" s="242"/>
      <c r="C52" s="242"/>
    </row>
    <row r="53" spans="1:55" s="240" customFormat="1" ht="20.25" customHeight="1">
      <c r="A53" s="242"/>
      <c r="B53" s="242"/>
      <c r="C53" s="242"/>
    </row>
    <row r="54" spans="1:55" s="240" customFormat="1" ht="20.25" customHeight="1">
      <c r="A54" s="240" t="s">
        <v>143</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113</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69</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131</v>
      </c>
      <c r="C58" s="247"/>
      <c r="D58" s="251"/>
      <c r="E58" s="251"/>
    </row>
    <row r="59" spans="1:55" s="240" customFormat="1" ht="20.25" customHeight="1">
      <c r="A59" s="247"/>
      <c r="B59" s="247"/>
      <c r="C59" s="247"/>
      <c r="D59" s="242"/>
      <c r="E59" s="242"/>
    </row>
    <row r="60" spans="1:55" s="240" customFormat="1" ht="20.25" customHeight="1">
      <c r="A60" s="240" t="s">
        <v>145</v>
      </c>
      <c r="C60" s="247"/>
      <c r="D60" s="251"/>
      <c r="E60" s="251"/>
    </row>
    <row r="61" spans="1:55" s="240" customFormat="1" ht="20.25" customHeight="1">
      <c r="A61" s="248" t="s">
        <v>147</v>
      </c>
      <c r="B61" s="247"/>
      <c r="C61" s="247"/>
      <c r="D61" s="242"/>
      <c r="E61" s="242"/>
    </row>
    <row r="62" spans="1:55" s="240" customFormat="1" ht="20.25" customHeight="1">
      <c r="A62" s="249" t="s">
        <v>148</v>
      </c>
      <c r="B62" s="247"/>
      <c r="C62" s="247"/>
      <c r="D62" s="242"/>
      <c r="E62" s="242"/>
    </row>
    <row r="63" spans="1:55" s="240" customFormat="1" ht="20.25" customHeight="1">
      <c r="A63" s="248" t="s">
        <v>149</v>
      </c>
      <c r="B63" s="247"/>
      <c r="C63" s="247"/>
      <c r="D63" s="242"/>
      <c r="E63" s="242"/>
    </row>
    <row r="64" spans="1:55" s="240" customFormat="1" ht="20.25" customHeight="1">
      <c r="A64" s="249" t="s">
        <v>133</v>
      </c>
      <c r="B64" s="247"/>
      <c r="C64" s="247"/>
      <c r="D64" s="242"/>
      <c r="E64" s="242"/>
    </row>
    <row r="65" spans="1:5" s="240" customFormat="1" ht="20.25" customHeight="1">
      <c r="A65" s="248" t="s">
        <v>156</v>
      </c>
      <c r="B65" s="247"/>
      <c r="C65" s="247"/>
      <c r="D65" s="242"/>
      <c r="E65" s="242"/>
    </row>
    <row r="66" spans="1:5" s="240" customFormat="1" ht="20.25" customHeight="1">
      <c r="A66" s="248" t="s">
        <v>108</v>
      </c>
      <c r="B66" s="247"/>
      <c r="C66" s="247"/>
      <c r="D66" s="242"/>
      <c r="E66" s="242"/>
    </row>
    <row r="67" spans="1:5" s="240" customFormat="1" ht="20.25" customHeight="1">
      <c r="A67" s="248" t="s">
        <v>6</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election activeCell="C7" sqref="C7"/>
    </sheetView>
  </sheetViews>
  <sheetFormatPr defaultRowHeight="25.5"/>
  <cols>
    <col min="1" max="1" width="2" style="260" customWidth="1"/>
    <col min="2" max="2" width="7.125" style="260" bestFit="1" customWidth="1"/>
    <col min="3" max="11" width="40.625" style="260" customWidth="1"/>
    <col min="12" max="16384" width="9" style="260" customWidth="1"/>
  </cols>
  <sheetData>
    <row r="1" spans="2:11">
      <c r="B1" s="260" t="s">
        <v>107</v>
      </c>
    </row>
    <row r="3" spans="2:11">
      <c r="B3" s="261" t="s">
        <v>46</v>
      </c>
      <c r="C3" s="261" t="s">
        <v>56</v>
      </c>
    </row>
    <row r="4" spans="2:11">
      <c r="B4" s="261">
        <v>1</v>
      </c>
      <c r="C4" s="265" t="s">
        <v>163</v>
      </c>
    </row>
    <row r="5" spans="2:11">
      <c r="B5" s="261">
        <v>2</v>
      </c>
      <c r="C5" s="265" t="s">
        <v>162</v>
      </c>
    </row>
    <row r="6" spans="2:11">
      <c r="B6" s="261">
        <v>3</v>
      </c>
      <c r="C6" s="266" t="s">
        <v>164</v>
      </c>
    </row>
    <row r="7" spans="2:11">
      <c r="B7" s="261">
        <v>4</v>
      </c>
      <c r="C7" s="266"/>
    </row>
    <row r="8" spans="2:11">
      <c r="B8" s="261">
        <v>5</v>
      </c>
      <c r="C8" s="266"/>
    </row>
    <row r="10" spans="2:11">
      <c r="B10" s="260" t="s">
        <v>106</v>
      </c>
    </row>
    <row r="11" spans="2:11" ht="26.25"/>
    <row r="12" spans="2:11" ht="26.25">
      <c r="B12" s="262" t="s">
        <v>9</v>
      </c>
      <c r="C12" s="267" t="s">
        <v>5</v>
      </c>
      <c r="D12" s="271" t="s">
        <v>41</v>
      </c>
      <c r="E12" s="277" t="s">
        <v>52</v>
      </c>
      <c r="F12" s="271" t="s">
        <v>21</v>
      </c>
      <c r="G12" s="285" t="s">
        <v>21</v>
      </c>
      <c r="H12" s="285" t="s">
        <v>21</v>
      </c>
      <c r="I12" s="285" t="s">
        <v>21</v>
      </c>
      <c r="J12" s="285" t="s">
        <v>21</v>
      </c>
      <c r="K12" s="288" t="s">
        <v>21</v>
      </c>
    </row>
    <row r="13" spans="2:11">
      <c r="B13" s="263" t="s">
        <v>98</v>
      </c>
      <c r="C13" s="268" t="s">
        <v>21</v>
      </c>
      <c r="D13" s="272" t="s">
        <v>1</v>
      </c>
      <c r="E13" s="278" t="s">
        <v>1</v>
      </c>
      <c r="F13" s="281"/>
      <c r="G13" s="286"/>
      <c r="H13" s="286"/>
      <c r="I13" s="286"/>
      <c r="J13" s="286"/>
      <c r="K13" s="289"/>
    </row>
    <row r="14" spans="2:11">
      <c r="B14" s="263"/>
      <c r="C14" s="269" t="s">
        <v>21</v>
      </c>
      <c r="D14" s="273" t="s">
        <v>17</v>
      </c>
      <c r="E14" s="279" t="s">
        <v>23</v>
      </c>
      <c r="F14" s="282"/>
      <c r="G14" s="266"/>
      <c r="H14" s="266"/>
      <c r="I14" s="266"/>
      <c r="J14" s="266"/>
      <c r="K14" s="290"/>
    </row>
    <row r="15" spans="2:11">
      <c r="B15" s="263"/>
      <c r="C15" s="269" t="s">
        <v>21</v>
      </c>
      <c r="D15" s="274" t="s">
        <v>60</v>
      </c>
      <c r="E15" s="275" t="s">
        <v>54</v>
      </c>
      <c r="F15" s="283"/>
      <c r="G15" s="266"/>
      <c r="H15" s="266"/>
      <c r="I15" s="266"/>
      <c r="J15" s="266"/>
      <c r="K15" s="290"/>
    </row>
    <row r="16" spans="2:11">
      <c r="B16" s="263"/>
      <c r="C16" s="269" t="s">
        <v>21</v>
      </c>
      <c r="D16" s="274" t="s">
        <v>114</v>
      </c>
      <c r="E16" s="275" t="s">
        <v>109</v>
      </c>
      <c r="F16" s="283"/>
      <c r="G16" s="266"/>
      <c r="H16" s="266"/>
      <c r="I16" s="266"/>
      <c r="J16" s="266"/>
      <c r="K16" s="290"/>
    </row>
    <row r="17" spans="2:11">
      <c r="B17" s="263"/>
      <c r="C17" s="269" t="s">
        <v>21</v>
      </c>
      <c r="D17" s="274" t="s">
        <v>59</v>
      </c>
      <c r="E17" s="275" t="s">
        <v>110</v>
      </c>
      <c r="F17" s="283"/>
      <c r="G17" s="266"/>
      <c r="H17" s="266"/>
      <c r="I17" s="266"/>
      <c r="J17" s="266"/>
      <c r="K17" s="290"/>
    </row>
    <row r="18" spans="2:11">
      <c r="B18" s="263"/>
      <c r="C18" s="269" t="s">
        <v>21</v>
      </c>
      <c r="D18" s="274" t="s">
        <v>57</v>
      </c>
      <c r="E18" s="275" t="s">
        <v>111</v>
      </c>
      <c r="F18" s="283"/>
      <c r="G18" s="266"/>
      <c r="H18" s="266"/>
      <c r="I18" s="266"/>
      <c r="J18" s="266"/>
      <c r="K18" s="290"/>
    </row>
    <row r="19" spans="2:11">
      <c r="B19" s="263"/>
      <c r="C19" s="269" t="s">
        <v>21</v>
      </c>
      <c r="D19" s="274" t="s">
        <v>118</v>
      </c>
      <c r="E19" s="275" t="s">
        <v>55</v>
      </c>
      <c r="F19" s="283"/>
      <c r="G19" s="266"/>
      <c r="H19" s="266"/>
      <c r="I19" s="266"/>
      <c r="J19" s="266"/>
      <c r="K19" s="290"/>
    </row>
    <row r="20" spans="2:11">
      <c r="B20" s="263"/>
      <c r="C20" s="269" t="s">
        <v>21</v>
      </c>
      <c r="D20" s="274" t="s">
        <v>21</v>
      </c>
      <c r="E20" s="275" t="s">
        <v>57</v>
      </c>
      <c r="F20" s="283"/>
      <c r="G20" s="266"/>
      <c r="H20" s="266"/>
      <c r="I20" s="266"/>
      <c r="J20" s="266"/>
      <c r="K20" s="290"/>
    </row>
    <row r="21" spans="2:11">
      <c r="B21" s="263"/>
      <c r="C21" s="269" t="s">
        <v>21</v>
      </c>
      <c r="D21" s="274" t="s">
        <v>21</v>
      </c>
      <c r="E21" s="275" t="s">
        <v>58</v>
      </c>
      <c r="F21" s="283"/>
      <c r="G21" s="266"/>
      <c r="H21" s="266"/>
      <c r="I21" s="266"/>
      <c r="J21" s="266"/>
      <c r="K21" s="290"/>
    </row>
    <row r="22" spans="2:11">
      <c r="B22" s="263"/>
      <c r="C22" s="269" t="s">
        <v>21</v>
      </c>
      <c r="D22" s="275" t="s">
        <v>21</v>
      </c>
      <c r="E22" s="275" t="s">
        <v>21</v>
      </c>
      <c r="F22" s="283"/>
      <c r="G22" s="266"/>
      <c r="H22" s="266"/>
      <c r="I22" s="266"/>
      <c r="J22" s="266"/>
      <c r="K22" s="290"/>
    </row>
    <row r="23" spans="2:11">
      <c r="B23" s="263"/>
      <c r="C23" s="269" t="s">
        <v>21</v>
      </c>
      <c r="D23" s="275" t="s">
        <v>21</v>
      </c>
      <c r="E23" s="275" t="s">
        <v>21</v>
      </c>
      <c r="F23" s="283"/>
      <c r="G23" s="266"/>
      <c r="H23" s="266"/>
      <c r="I23" s="266"/>
      <c r="J23" s="266"/>
      <c r="K23" s="290"/>
    </row>
    <row r="24" spans="2:11">
      <c r="B24" s="263"/>
      <c r="C24" s="269" t="s">
        <v>21</v>
      </c>
      <c r="D24" s="275" t="s">
        <v>21</v>
      </c>
      <c r="E24" s="275" t="s">
        <v>21</v>
      </c>
      <c r="F24" s="283"/>
      <c r="G24" s="266"/>
      <c r="H24" s="266"/>
      <c r="I24" s="266"/>
      <c r="J24" s="266"/>
      <c r="K24" s="290"/>
    </row>
    <row r="25" spans="2:11" ht="26.25">
      <c r="B25" s="264"/>
      <c r="C25" s="270" t="s">
        <v>21</v>
      </c>
      <c r="D25" s="276" t="s">
        <v>21</v>
      </c>
      <c r="E25" s="280" t="s">
        <v>21</v>
      </c>
      <c r="F25" s="284"/>
      <c r="G25" s="287"/>
      <c r="H25" s="287"/>
      <c r="I25" s="287"/>
      <c r="J25" s="287"/>
      <c r="K25" s="291"/>
    </row>
    <row r="28" spans="2:11">
      <c r="C28" s="260" t="s">
        <v>126</v>
      </c>
    </row>
    <row r="29" spans="2:11">
      <c r="C29" s="260" t="s">
        <v>8</v>
      </c>
    </row>
    <row r="30" spans="2:11">
      <c r="C30" s="260" t="s">
        <v>132</v>
      </c>
    </row>
    <row r="31" spans="2:11">
      <c r="C31" s="260" t="s">
        <v>129</v>
      </c>
    </row>
    <row r="32" spans="2:11">
      <c r="C32" s="260" t="s">
        <v>74</v>
      </c>
    </row>
    <row r="33" spans="3:3">
      <c r="C33" s="260" t="s">
        <v>130</v>
      </c>
    </row>
    <row r="34" spans="3:3">
      <c r="C34" s="260" t="s">
        <v>45</v>
      </c>
    </row>
    <row r="35" spans="3:3">
      <c r="C35" s="260" t="s">
        <v>61</v>
      </c>
    </row>
    <row r="37" spans="3:3">
      <c r="C37" s="260" t="s">
        <v>134</v>
      </c>
    </row>
    <row r="38" spans="3:3">
      <c r="C38" s="260" t="s">
        <v>86</v>
      </c>
    </row>
    <row r="39" spans="3:3">
      <c r="C39" s="260" t="s">
        <v>72</v>
      </c>
    </row>
    <row r="40" spans="3:3">
      <c r="C40" s="260" t="s">
        <v>99</v>
      </c>
    </row>
    <row r="41" spans="3:3">
      <c r="C41" s="260" t="s">
        <v>100</v>
      </c>
    </row>
    <row r="42" spans="3:3">
      <c r="C42" s="260" t="s">
        <v>101</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2" customWidth="1"/>
    <col min="2" max="56" width="5.625" style="292" customWidth="1"/>
    <col min="57" max="16384" width="4.5" style="292"/>
  </cols>
  <sheetData>
    <row r="1" spans="1:57" s="293" customFormat="1" ht="20.25" customHeight="1">
      <c r="A1" s="4"/>
      <c r="B1" s="4"/>
      <c r="C1" s="16" t="s">
        <v>161</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294"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307"/>
    </row>
    <row r="3" spans="1:57" s="294"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307"/>
    </row>
    <row r="4" spans="1:57" s="294"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307"/>
    </row>
    <row r="5" spans="1:57" s="294"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305">
        <v>160</v>
      </c>
      <c r="BA5" s="306"/>
      <c r="BB5" s="189" t="s">
        <v>119</v>
      </c>
      <c r="BC5" s="170"/>
      <c r="BD5" s="5"/>
      <c r="BE5" s="307"/>
    </row>
    <row r="6" spans="1:57" s="294"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307"/>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8"/>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5</v>
      </c>
      <c r="D13" s="36"/>
      <c r="E13" s="47" t="s">
        <v>13</v>
      </c>
      <c r="F13" s="53"/>
      <c r="G13" s="62" t="s">
        <v>21</v>
      </c>
      <c r="H13" s="68"/>
      <c r="I13" s="68"/>
      <c r="J13" s="68"/>
      <c r="K13" s="80"/>
      <c r="L13" s="84" t="s">
        <v>160</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52</v>
      </c>
      <c r="D14" s="37"/>
      <c r="E14" s="48" t="s">
        <v>13</v>
      </c>
      <c r="F14" s="54"/>
      <c r="G14" s="63" t="s">
        <v>1</v>
      </c>
      <c r="H14" s="69"/>
      <c r="I14" s="69"/>
      <c r="J14" s="69"/>
      <c r="K14" s="81"/>
      <c r="L14" s="85" t="s">
        <v>160</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41</v>
      </c>
      <c r="D15" s="37"/>
      <c r="E15" s="48" t="s">
        <v>13</v>
      </c>
      <c r="F15" s="54"/>
      <c r="G15" s="63" t="s">
        <v>114</v>
      </c>
      <c r="H15" s="69"/>
      <c r="I15" s="69"/>
      <c r="J15" s="69"/>
      <c r="K15" s="81"/>
      <c r="L15" s="85" t="s">
        <v>160</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52</v>
      </c>
      <c r="D16" s="37"/>
      <c r="E16" s="48" t="s">
        <v>12</v>
      </c>
      <c r="F16" s="54"/>
      <c r="G16" s="63" t="s">
        <v>110</v>
      </c>
      <c r="H16" s="69"/>
      <c r="I16" s="69"/>
      <c r="J16" s="69"/>
      <c r="K16" s="81"/>
      <c r="L16" s="85" t="s">
        <v>160</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52</v>
      </c>
      <c r="D17" s="37"/>
      <c r="E17" s="48" t="s">
        <v>12</v>
      </c>
      <c r="F17" s="54"/>
      <c r="G17" s="63" t="s">
        <v>110</v>
      </c>
      <c r="H17" s="69"/>
      <c r="I17" s="69"/>
      <c r="J17" s="69"/>
      <c r="K17" s="81"/>
      <c r="L17" s="85" t="s">
        <v>160</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52</v>
      </c>
      <c r="D18" s="37"/>
      <c r="E18" s="48" t="s">
        <v>12</v>
      </c>
      <c r="F18" s="54"/>
      <c r="G18" s="63" t="s">
        <v>110</v>
      </c>
      <c r="H18" s="69"/>
      <c r="I18" s="69"/>
      <c r="J18" s="69"/>
      <c r="K18" s="81"/>
      <c r="L18" s="85" t="s">
        <v>160</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52</v>
      </c>
      <c r="D19" s="37"/>
      <c r="E19" s="48" t="s">
        <v>12</v>
      </c>
      <c r="F19" s="54"/>
      <c r="G19" s="63" t="s">
        <v>110</v>
      </c>
      <c r="H19" s="69"/>
      <c r="I19" s="69"/>
      <c r="J19" s="69"/>
      <c r="K19" s="81"/>
      <c r="L19" s="85" t="s">
        <v>160</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52</v>
      </c>
      <c r="D20" s="37"/>
      <c r="E20" s="48" t="s">
        <v>12</v>
      </c>
      <c r="F20" s="54"/>
      <c r="G20" s="63" t="s">
        <v>110</v>
      </c>
      <c r="H20" s="69"/>
      <c r="I20" s="69"/>
      <c r="J20" s="69"/>
      <c r="K20" s="81"/>
      <c r="L20" s="85" t="s">
        <v>160</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52</v>
      </c>
      <c r="D21" s="37"/>
      <c r="E21" s="48" t="s">
        <v>12</v>
      </c>
      <c r="F21" s="54"/>
      <c r="G21" s="63" t="s">
        <v>110</v>
      </c>
      <c r="H21" s="69"/>
      <c r="I21" s="69"/>
      <c r="J21" s="69"/>
      <c r="K21" s="81"/>
      <c r="L21" s="85" t="s">
        <v>160</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157</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39"/>
      <c r="E33" s="50"/>
      <c r="F33" s="56"/>
      <c r="G33" s="56"/>
      <c r="H33" s="56"/>
      <c r="I33" s="56"/>
      <c r="J33" s="56"/>
      <c r="K33" s="56"/>
      <c r="L33" s="56"/>
      <c r="M33" s="56"/>
      <c r="N33" s="56"/>
      <c r="O33" s="56"/>
      <c r="P33" s="56"/>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39"/>
      <c r="E34" s="50"/>
      <c r="F34" s="56"/>
      <c r="G34" s="56"/>
      <c r="H34" s="56"/>
      <c r="I34" s="56"/>
      <c r="J34" s="56"/>
      <c r="K34" s="56"/>
      <c r="L34" s="300" t="s">
        <v>47</v>
      </c>
      <c r="M34" s="300"/>
      <c r="N34" s="56"/>
      <c r="O34" s="56"/>
      <c r="P34" s="56"/>
      <c r="Q34" s="43"/>
      <c r="R34" s="52" t="s">
        <v>63</v>
      </c>
      <c r="S34" s="52"/>
      <c r="T34" s="52" t="s">
        <v>64</v>
      </c>
      <c r="U34" s="52"/>
      <c r="V34" s="52"/>
      <c r="W34" s="52"/>
      <c r="X34" s="43"/>
      <c r="Y34" s="153" t="s">
        <v>67</v>
      </c>
      <c r="Z34" s="153"/>
      <c r="AA34" s="153"/>
      <c r="AB34" s="153"/>
      <c r="AC34" s="25"/>
      <c r="AD34" s="25"/>
      <c r="AE34" s="230" t="s">
        <v>62</v>
      </c>
      <c r="AF34" s="230"/>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16</v>
      </c>
      <c r="M35" s="121"/>
      <c r="N35" s="56"/>
      <c r="O35" s="56"/>
      <c r="P35" s="56"/>
      <c r="Q35" s="43"/>
      <c r="R35" s="28"/>
      <c r="S35" s="28"/>
      <c r="T35" s="28" t="s">
        <v>39</v>
      </c>
      <c r="U35" s="28"/>
      <c r="V35" s="28" t="s">
        <v>65</v>
      </c>
      <c r="W35" s="28"/>
      <c r="X35" s="43"/>
      <c r="Y35" s="28" t="s">
        <v>39</v>
      </c>
      <c r="Z35" s="28"/>
      <c r="AA35" s="28" t="s">
        <v>65</v>
      </c>
      <c r="AB35" s="28"/>
      <c r="AC35" s="25"/>
      <c r="AD35" s="25"/>
      <c r="AE35" s="230" t="s">
        <v>15</v>
      </c>
      <c r="AF35" s="230"/>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77</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116</v>
      </c>
      <c r="D37" s="227"/>
      <c r="E37" s="227"/>
      <c r="F37" s="58">
        <v>15</v>
      </c>
      <c r="G37" s="58"/>
      <c r="H37" s="58">
        <v>16</v>
      </c>
      <c r="I37" s="58"/>
      <c r="J37" s="58">
        <v>15</v>
      </c>
      <c r="K37" s="58"/>
      <c r="L37" s="60">
        <f>SUM(F37:K37)</f>
        <v>46</v>
      </c>
      <c r="M37" s="60"/>
      <c r="N37" s="56"/>
      <c r="O37" s="56"/>
      <c r="P37" s="56"/>
      <c r="Q37" s="43"/>
      <c r="R37" s="88" t="s">
        <v>7</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6" t="s">
        <v>16</v>
      </c>
      <c r="D38" s="296"/>
      <c r="E38" s="296"/>
      <c r="F38" s="299">
        <f>SUM(F36:G37)</f>
        <v>45</v>
      </c>
      <c r="G38" s="299"/>
      <c r="H38" s="299">
        <f>SUM(H36:I37)</f>
        <v>47</v>
      </c>
      <c r="I38" s="299"/>
      <c r="J38" s="299">
        <f>SUM(J36:K37)</f>
        <v>46</v>
      </c>
      <c r="K38" s="299"/>
      <c r="L38" s="299">
        <f>SUM(L36:M37)</f>
        <v>138</v>
      </c>
      <c r="M38" s="299"/>
      <c r="N38" s="56"/>
      <c r="O38" s="303"/>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50</v>
      </c>
      <c r="AF38" s="97"/>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48</v>
      </c>
      <c r="M39" s="295"/>
      <c r="N39" s="302"/>
      <c r="O39" s="302"/>
      <c r="P39" s="56"/>
      <c r="Q39" s="43"/>
      <c r="R39" s="88" t="s">
        <v>14</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50</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1">
        <f>L38/3</f>
        <v>46</v>
      </c>
      <c r="M40" s="301"/>
      <c r="N40" s="6"/>
      <c r="O40" s="6"/>
      <c r="P40" s="56"/>
      <c r="Q40" s="43"/>
      <c r="R40" s="88" t="s">
        <v>16</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231"/>
      <c r="P43" s="56"/>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18</v>
      </c>
      <c r="D44" s="228"/>
      <c r="E44" s="43"/>
      <c r="F44" s="228" t="s">
        <v>10</v>
      </c>
      <c r="G44" s="228"/>
      <c r="H44" s="43"/>
      <c r="I44" s="72"/>
      <c r="J44" s="72"/>
      <c r="K44" s="43"/>
      <c r="L44" s="230" t="s">
        <v>75</v>
      </c>
      <c r="M44" s="230"/>
      <c r="N44" s="230"/>
      <c r="O44" s="43"/>
      <c r="P44" s="56"/>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32</v>
      </c>
      <c r="F45" s="61">
        <v>40</v>
      </c>
      <c r="G45" s="67"/>
      <c r="H45" s="52" t="s">
        <v>4</v>
      </c>
      <c r="I45" s="73">
        <f>C45/F45</f>
        <v>1.1499999999999999</v>
      </c>
      <c r="J45" s="76"/>
      <c r="K45" s="52" t="s">
        <v>49</v>
      </c>
      <c r="L45" s="92">
        <f>IF(C45&lt;40,1,ROUNDUP(I45,1))</f>
        <v>1.2000000000000002</v>
      </c>
      <c r="M45" s="99"/>
      <c r="N45" s="100"/>
      <c r="O45" s="43"/>
      <c r="P45" s="56"/>
      <c r="Q45" s="43"/>
      <c r="R45" s="127">
        <f>IF($Y$42="週",AA40,Y40)</f>
        <v>108</v>
      </c>
      <c r="S45" s="131"/>
      <c r="T45" s="131"/>
      <c r="U45" s="137"/>
      <c r="V45" s="52" t="s">
        <v>32</v>
      </c>
      <c r="W45" s="88">
        <f>IF($Y$42="週",$AV$5,$AZ$5)</f>
        <v>40</v>
      </c>
      <c r="X45" s="151"/>
      <c r="Y45" s="151"/>
      <c r="Z45" s="96"/>
      <c r="AA45" s="52" t="s">
        <v>4</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56"/>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56"/>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56"/>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56"/>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56"/>
      <c r="Q50" s="43"/>
      <c r="R50" s="88">
        <f>AE40</f>
        <v>2</v>
      </c>
      <c r="S50" s="151"/>
      <c r="T50" s="151"/>
      <c r="U50" s="96"/>
      <c r="V50" s="52" t="s">
        <v>115</v>
      </c>
      <c r="W50" s="148">
        <f>AB45</f>
        <v>2.7</v>
      </c>
      <c r="X50" s="152"/>
      <c r="Y50" s="152"/>
      <c r="Z50" s="159"/>
      <c r="AA50" s="52" t="s">
        <v>4</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7"/>
      <c r="D52" s="297"/>
      <c r="E52" s="295"/>
      <c r="F52" s="295"/>
      <c r="G52" s="295"/>
      <c r="H52" s="295"/>
      <c r="I52" s="295"/>
      <c r="J52" s="295"/>
      <c r="K52" s="295"/>
      <c r="L52" s="295"/>
      <c r="M52" s="295"/>
      <c r="N52" s="295"/>
      <c r="O52" s="295"/>
      <c r="P52" s="295"/>
      <c r="Q52" s="295"/>
      <c r="R52" s="295"/>
      <c r="S52" s="295"/>
      <c r="T52" s="297"/>
      <c r="U52" s="295"/>
      <c r="V52" s="295"/>
      <c r="W52" s="295"/>
      <c r="X52" s="295"/>
      <c r="Y52" s="295"/>
      <c r="Z52" s="295"/>
      <c r="AA52" s="295"/>
      <c r="AB52" s="295"/>
      <c r="AC52" s="295"/>
      <c r="AD52" s="295"/>
      <c r="AE52" s="295"/>
      <c r="AF52" s="295"/>
      <c r="AJ52" s="298"/>
      <c r="AK52" s="304"/>
      <c r="AL52" s="304"/>
      <c r="AM52" s="295"/>
      <c r="AN52" s="295"/>
      <c r="AO52" s="295"/>
      <c r="AP52" s="295"/>
      <c r="AQ52" s="295"/>
      <c r="AR52" s="295"/>
      <c r="AS52" s="295"/>
      <c r="AT52" s="295"/>
      <c r="AU52" s="295"/>
      <c r="AV52" s="295"/>
      <c r="AW52" s="295"/>
      <c r="AX52" s="295"/>
      <c r="AY52" s="295"/>
      <c r="AZ52" s="295"/>
      <c r="BA52" s="295"/>
      <c r="BB52" s="295"/>
      <c r="BC52" s="295"/>
      <c r="BD52" s="295"/>
      <c r="BE52" s="304"/>
    </row>
    <row r="53" spans="1:58" ht="20.25" customHeight="1">
      <c r="A53" s="295"/>
      <c r="B53" s="295"/>
      <c r="C53" s="297"/>
      <c r="D53" s="297"/>
      <c r="E53" s="295"/>
      <c r="F53" s="295"/>
      <c r="G53" s="295"/>
      <c r="H53" s="295"/>
      <c r="I53" s="295"/>
      <c r="J53" s="295"/>
      <c r="K53" s="295"/>
      <c r="L53" s="295"/>
      <c r="M53" s="295"/>
      <c r="N53" s="295"/>
      <c r="O53" s="295"/>
      <c r="P53" s="295"/>
      <c r="Q53" s="295"/>
      <c r="R53" s="295"/>
      <c r="S53" s="295"/>
      <c r="T53" s="295"/>
      <c r="U53" s="297"/>
      <c r="V53" s="295"/>
      <c r="W53" s="295"/>
      <c r="X53" s="295"/>
      <c r="Y53" s="295"/>
      <c r="Z53" s="295"/>
      <c r="AA53" s="295"/>
      <c r="AB53" s="295"/>
      <c r="AC53" s="295"/>
      <c r="AD53" s="295"/>
      <c r="AE53" s="295"/>
      <c r="AF53" s="295"/>
      <c r="AG53" s="295"/>
      <c r="AK53" s="298"/>
      <c r="AL53" s="304"/>
      <c r="AM53" s="304"/>
      <c r="AN53" s="295"/>
      <c r="AO53" s="295"/>
      <c r="AP53" s="295"/>
      <c r="AQ53" s="295"/>
      <c r="AR53" s="295"/>
      <c r="AS53" s="295"/>
      <c r="AT53" s="295"/>
      <c r="AU53" s="295"/>
      <c r="AV53" s="295"/>
      <c r="AW53" s="295"/>
      <c r="AX53" s="295"/>
      <c r="AY53" s="295"/>
      <c r="AZ53" s="295"/>
      <c r="BA53" s="295"/>
      <c r="BB53" s="295"/>
      <c r="BC53" s="295"/>
      <c r="BD53" s="295"/>
      <c r="BE53" s="295"/>
      <c r="BF53" s="304"/>
    </row>
    <row r="54" spans="1:58" ht="20.25" customHeight="1">
      <c r="A54" s="295"/>
      <c r="B54" s="295"/>
      <c r="C54" s="295"/>
      <c r="D54" s="297"/>
      <c r="E54" s="295"/>
      <c r="F54" s="295"/>
      <c r="G54" s="295"/>
      <c r="H54" s="295"/>
      <c r="I54" s="295"/>
      <c r="J54" s="295"/>
      <c r="K54" s="295"/>
      <c r="L54" s="295"/>
      <c r="M54" s="295"/>
      <c r="N54" s="295"/>
      <c r="O54" s="295"/>
      <c r="P54" s="295"/>
      <c r="Q54" s="295"/>
      <c r="R54" s="295"/>
      <c r="S54" s="295"/>
      <c r="T54" s="295"/>
      <c r="U54" s="297"/>
      <c r="V54" s="295"/>
      <c r="W54" s="295"/>
      <c r="X54" s="295"/>
      <c r="Y54" s="295"/>
      <c r="Z54" s="295"/>
      <c r="AA54" s="295"/>
      <c r="AB54" s="295"/>
      <c r="AC54" s="295"/>
      <c r="AD54" s="295"/>
      <c r="AE54" s="295"/>
      <c r="AF54" s="295"/>
      <c r="AG54" s="295"/>
      <c r="AK54" s="298"/>
      <c r="AL54" s="304"/>
      <c r="AM54" s="304"/>
      <c r="AN54" s="295"/>
      <c r="AO54" s="295"/>
      <c r="AP54" s="295"/>
      <c r="AQ54" s="295"/>
      <c r="AR54" s="295"/>
      <c r="AS54" s="295"/>
      <c r="AT54" s="295"/>
      <c r="AU54" s="295"/>
      <c r="AV54" s="295"/>
      <c r="AW54" s="295"/>
      <c r="AX54" s="295"/>
      <c r="AY54" s="295"/>
      <c r="AZ54" s="295"/>
      <c r="BA54" s="295"/>
      <c r="BB54" s="295"/>
      <c r="BC54" s="295"/>
      <c r="BD54" s="295"/>
      <c r="BE54" s="295"/>
      <c r="BF54" s="304"/>
    </row>
    <row r="55" spans="1:58" ht="20.25" customHeight="1">
      <c r="A55" s="295"/>
      <c r="B55" s="295"/>
      <c r="C55" s="297"/>
      <c r="D55" s="297"/>
      <c r="E55" s="295"/>
      <c r="F55" s="295"/>
      <c r="G55" s="295"/>
      <c r="H55" s="295"/>
      <c r="I55" s="295"/>
      <c r="J55" s="295"/>
      <c r="K55" s="295"/>
      <c r="L55" s="295"/>
      <c r="M55" s="295"/>
      <c r="N55" s="295"/>
      <c r="O55" s="295"/>
      <c r="P55" s="295"/>
      <c r="Q55" s="295"/>
      <c r="R55" s="295"/>
      <c r="S55" s="295"/>
      <c r="T55" s="295"/>
      <c r="U55" s="297"/>
      <c r="V55" s="295"/>
      <c r="W55" s="295"/>
      <c r="X55" s="295"/>
      <c r="Y55" s="295"/>
      <c r="Z55" s="295"/>
      <c r="AA55" s="295"/>
      <c r="AB55" s="295"/>
      <c r="AC55" s="295"/>
      <c r="AD55" s="295"/>
      <c r="AE55" s="295"/>
      <c r="AF55" s="295"/>
      <c r="AG55" s="295"/>
      <c r="AK55" s="298"/>
      <c r="AL55" s="304"/>
      <c r="AM55" s="304"/>
      <c r="AN55" s="295"/>
      <c r="AO55" s="295"/>
      <c r="AP55" s="295"/>
      <c r="AQ55" s="295"/>
      <c r="AR55" s="295"/>
      <c r="AS55" s="295"/>
      <c r="AT55" s="295"/>
      <c r="AU55" s="295"/>
      <c r="AV55" s="295"/>
      <c r="AW55" s="295"/>
      <c r="AX55" s="295"/>
      <c r="AY55" s="295"/>
      <c r="AZ55" s="295"/>
      <c r="BA55" s="295"/>
      <c r="BB55" s="295"/>
      <c r="BC55" s="295"/>
      <c r="BD55" s="295"/>
      <c r="BE55" s="295"/>
      <c r="BF55" s="304"/>
    </row>
    <row r="56" spans="1:58" ht="20.25" customHeight="1">
      <c r="C56" s="298"/>
      <c r="D56" s="298"/>
      <c r="E56" s="298"/>
      <c r="F56" s="298"/>
      <c r="G56" s="298"/>
      <c r="H56" s="298"/>
      <c r="I56" s="298"/>
      <c r="J56" s="298"/>
      <c r="K56" s="298"/>
      <c r="L56" s="298"/>
      <c r="M56" s="298"/>
      <c r="N56" s="298"/>
      <c r="O56" s="298"/>
      <c r="P56" s="298"/>
      <c r="Q56" s="298"/>
      <c r="R56" s="298"/>
      <c r="S56" s="298"/>
      <c r="T56" s="298"/>
      <c r="U56" s="304"/>
      <c r="V56" s="304"/>
      <c r="W56" s="298"/>
      <c r="X56" s="298"/>
      <c r="Y56" s="298"/>
      <c r="Z56" s="298"/>
      <c r="AA56" s="298"/>
      <c r="AB56" s="298"/>
      <c r="AC56" s="298"/>
      <c r="AD56" s="298"/>
      <c r="AE56" s="298"/>
      <c r="AF56" s="298"/>
      <c r="AG56" s="298"/>
      <c r="AH56" s="298"/>
      <c r="AI56" s="298"/>
      <c r="AJ56" s="298"/>
      <c r="AK56" s="298"/>
      <c r="AL56" s="304"/>
      <c r="AM56" s="304"/>
      <c r="AN56" s="295"/>
      <c r="AO56" s="295"/>
      <c r="AP56" s="295"/>
      <c r="AQ56" s="295"/>
      <c r="AR56" s="295"/>
      <c r="AS56" s="295"/>
      <c r="AT56" s="295"/>
      <c r="AU56" s="295"/>
      <c r="AV56" s="295"/>
      <c r="AW56" s="295"/>
      <c r="AX56" s="295"/>
      <c r="AY56" s="295"/>
      <c r="AZ56" s="295"/>
      <c r="BA56" s="295"/>
      <c r="BB56" s="295"/>
      <c r="BC56" s="295"/>
      <c r="BD56" s="295"/>
      <c r="BE56" s="295"/>
      <c r="BF56" s="304"/>
    </row>
    <row r="57" spans="1:58" ht="20.25" customHeight="1">
      <c r="C57" s="298"/>
      <c r="D57" s="298"/>
      <c r="E57" s="298"/>
      <c r="F57" s="298"/>
      <c r="G57" s="298"/>
      <c r="H57" s="298"/>
      <c r="I57" s="298"/>
      <c r="J57" s="298"/>
      <c r="K57" s="298"/>
      <c r="L57" s="298"/>
      <c r="M57" s="298"/>
      <c r="N57" s="298"/>
      <c r="O57" s="298"/>
      <c r="P57" s="298"/>
      <c r="Q57" s="298"/>
      <c r="R57" s="298"/>
      <c r="S57" s="298"/>
      <c r="T57" s="298"/>
      <c r="U57" s="304"/>
      <c r="V57" s="304"/>
      <c r="W57" s="298"/>
      <c r="X57" s="298"/>
      <c r="Y57" s="298"/>
      <c r="Z57" s="298"/>
      <c r="AA57" s="298"/>
      <c r="AB57" s="298"/>
      <c r="AC57" s="298"/>
      <c r="AD57" s="298"/>
      <c r="AE57" s="298"/>
      <c r="AF57" s="298"/>
      <c r="AG57" s="298"/>
      <c r="AH57" s="298"/>
      <c r="AI57" s="298"/>
      <c r="AJ57" s="298"/>
      <c r="AK57" s="298"/>
      <c r="AL57" s="304"/>
      <c r="AM57" s="304"/>
      <c r="AN57" s="295"/>
      <c r="AO57" s="295"/>
      <c r="AP57" s="295"/>
      <c r="AQ57" s="295"/>
      <c r="AR57" s="295"/>
      <c r="AS57" s="295"/>
      <c r="AT57" s="295"/>
      <c r="AU57" s="295"/>
      <c r="AV57" s="295"/>
      <c r="AW57" s="295"/>
      <c r="AX57" s="295"/>
      <c r="AY57" s="295"/>
      <c r="AZ57" s="295"/>
      <c r="BA57" s="295"/>
      <c r="BB57" s="295"/>
      <c r="BC57" s="295"/>
      <c r="BD57" s="295"/>
      <c r="BE57" s="295"/>
      <c r="BF57" s="30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竹原　幹</cp:lastModifiedBy>
  <cp:lastPrinted>2022-03-23T01:31:40Z</cp:lastPrinted>
  <dcterms:created xsi:type="dcterms:W3CDTF">2020-01-14T23:44:41Z</dcterms:created>
  <dcterms:modified xsi:type="dcterms:W3CDTF">2024-04-04T06:22:44Z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2024-04-04T06:22:44Z</vt:filetime>
  </property>
</Properties>
</file>