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事業所係\02_障がい\70_ホームページ\R0704_指定申請\"/>
    </mc:Choice>
  </mc:AlternateContent>
  <bookViews>
    <workbookView xWindow="480" yWindow="30" windowWidth="8475" windowHeight="4725" tabRatio="831"/>
  </bookViews>
  <sheets>
    <sheet name="様式第1号" sheetId="5" r:id="rId1"/>
    <sheet name="付表" sheetId="22" r:id="rId2"/>
    <sheet name="03付表別紙" sheetId="7" r:id="rId3"/>
    <sheet name="参考様式１" sheetId="8" r:id="rId4"/>
    <sheet name="参考様式３－２" sheetId="11" r:id="rId5"/>
    <sheet name="参考様式４" sheetId="21" r:id="rId6"/>
    <sheet name="参考様式６ " sheetId="14" r:id="rId7"/>
    <sheet name="参考様式８" sheetId="16" r:id="rId8"/>
  </sheets>
  <definedNames>
    <definedName name="_xlnm.Print_Area" localSheetId="3">参考様式１!$B$1:$AD$35</definedName>
    <definedName name="_xlnm.Print_Area" localSheetId="4">'参考様式３－２'!$B$1:$J$50</definedName>
    <definedName name="_xlnm.Print_Area" localSheetId="5">参考様式４!$B$1:$K$87</definedName>
    <definedName name="_xlnm.Print_Area" localSheetId="6">'参考様式６ '!$B$1:$J$55</definedName>
    <definedName name="_xlnm.Print_Area" localSheetId="0">様式第1号!$B$1:$W$53</definedName>
    <definedName name="開始届" localSheetId="7">#REF!</definedName>
    <definedName name="開始届">#REF!</definedName>
  </definedNames>
  <calcPr calcId="162913"/>
</workbook>
</file>

<file path=xl/calcChain.xml><?xml version="1.0" encoding="utf-8"?>
<calcChain xmlns="http://schemas.openxmlformats.org/spreadsheetml/2006/main">
  <c r="C43" i="16" l="1"/>
  <c r="AM43" i="16"/>
  <c r="AG43" i="16"/>
  <c r="AD42" i="16"/>
  <c r="X42" i="16"/>
  <c r="R43" i="16"/>
  <c r="I43" i="16"/>
  <c r="F42" i="16"/>
  <c r="AL44" i="16"/>
  <c r="AG44" i="16"/>
  <c r="AA44" i="16"/>
  <c r="U44" i="16"/>
  <c r="O44" i="16"/>
  <c r="I44" i="16"/>
  <c r="E44" i="16"/>
  <c r="C44" i="16"/>
  <c r="AL29" i="16"/>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J10" i="16" s="1"/>
  <c r="AG9" i="16"/>
  <c r="AF9" i="16"/>
  <c r="AE9" i="16"/>
  <c r="AD9" i="16"/>
  <c r="AC9" i="16"/>
  <c r="AB9" i="16"/>
  <c r="AA9" i="16"/>
  <c r="Z9" i="16"/>
  <c r="Y9" i="16"/>
  <c r="X9" i="16"/>
  <c r="W9" i="16"/>
  <c r="V9" i="16"/>
  <c r="U9" i="16"/>
  <c r="T9" i="16"/>
  <c r="S9" i="16"/>
  <c r="R9" i="16"/>
  <c r="Q9" i="16"/>
  <c r="P9" i="16"/>
  <c r="O9" i="16"/>
  <c r="N9" i="16"/>
  <c r="M9" i="16"/>
  <c r="L9" i="16"/>
  <c r="K9" i="16"/>
  <c r="J9" i="16"/>
  <c r="I9" i="16"/>
  <c r="H9" i="16"/>
  <c r="G9" i="16"/>
  <c r="F9" i="16"/>
  <c r="AI9" i="16" s="1"/>
  <c r="R38" i="16"/>
  <c r="R37" i="16"/>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AK30" i="16"/>
  <c r="AL30" i="16" s="1"/>
  <c r="AK29" i="16"/>
  <c r="AK28" i="16"/>
  <c r="AK27" i="16"/>
  <c r="AK26" i="16"/>
  <c r="AK25" i="16"/>
  <c r="AK24" i="16"/>
  <c r="AL24" i="16" s="1"/>
  <c r="AK23" i="16"/>
  <c r="AL23" i="16" s="1"/>
  <c r="AK22" i="16"/>
  <c r="AL22" i="16" s="1"/>
  <c r="AK21" i="16"/>
  <c r="AK20" i="16"/>
  <c r="AK19" i="16"/>
  <c r="AK18" i="16"/>
  <c r="AK17" i="16"/>
  <c r="AK16" i="16"/>
  <c r="AL16" i="16" s="1"/>
  <c r="AK15" i="16"/>
  <c r="AL15" i="16" s="1"/>
  <c r="AK14" i="16"/>
  <c r="AL14" i="16" s="1"/>
  <c r="AK13" i="16"/>
  <c r="AK12" i="16"/>
  <c r="AK11" i="16"/>
  <c r="U43" i="16" l="1"/>
  <c r="AM42" i="16"/>
  <c r="U42" i="16"/>
  <c r="X43" i="16"/>
  <c r="AA43" i="16"/>
  <c r="AA42" i="16"/>
  <c r="AD43" i="16"/>
  <c r="AJ43" i="16"/>
  <c r="AJ42" i="16"/>
  <c r="AL43" i="16"/>
  <c r="AL42" i="16"/>
  <c r="O36" i="16"/>
  <c r="AL17" i="16"/>
  <c r="AL25" i="16"/>
  <c r="AL13" i="16"/>
  <c r="D36" i="16"/>
  <c r="AL18" i="16"/>
  <c r="AL26" i="16"/>
  <c r="E36" i="16"/>
  <c r="AL11" i="16"/>
  <c r="AL19" i="16"/>
  <c r="AL27" i="16"/>
  <c r="F36" i="16"/>
  <c r="AG42" i="16"/>
  <c r="AL12" i="16"/>
  <c r="AL20" i="16"/>
  <c r="AL28" i="16"/>
  <c r="AJ9" i="16"/>
  <c r="AL21" i="16"/>
  <c r="I36" i="16"/>
  <c r="L36" i="16"/>
  <c r="V37" i="16"/>
  <c r="Z37" i="16" s="1"/>
  <c r="D43" i="16"/>
  <c r="C42" i="16"/>
  <c r="E42" i="16"/>
  <c r="F43" i="16"/>
  <c r="I42" i="16"/>
  <c r="L42" i="16"/>
  <c r="L43" i="16"/>
  <c r="D42" i="16"/>
  <c r="E43" i="16"/>
  <c r="O43" i="16"/>
  <c r="O42" i="16"/>
  <c r="R42" i="16"/>
  <c r="AH10" i="16"/>
  <c r="AH9" i="16"/>
  <c r="AI10" i="16"/>
  <c r="AK31" i="16"/>
  <c r="AL31" i="16" s="1"/>
</calcChain>
</file>

<file path=xl/comments1.xml><?xml version="1.0" encoding="utf-8"?>
<comments xmlns="http://schemas.openxmlformats.org/spreadsheetml/2006/main">
  <authors>
    <author>竹原 幹</author>
  </authors>
  <commentList>
    <comment ref="H36" authorId="0" shapeId="0">
      <text>
        <r>
          <rPr>
            <b/>
            <sz val="9"/>
            <color indexed="81"/>
            <rFont val="MS P ゴシック"/>
            <family val="3"/>
            <charset val="128"/>
          </rPr>
          <t>新規指定の場合は事業開始予定年月日、更新の場合は更新年月日（現状の指定更新期限の翌日）を記載してください。</t>
        </r>
      </text>
    </comment>
  </commentList>
</comments>
</file>

<file path=xl/comments2.xml><?xml version="1.0" encoding="utf-8"?>
<comments xmlns="http://schemas.openxmlformats.org/spreadsheetml/2006/main">
  <authors>
    <author>竹原 幹</author>
  </authors>
  <commentList>
    <comment ref="A20" authorId="0" shapeId="0">
      <text>
        <r>
          <rPr>
            <b/>
            <sz val="9"/>
            <color indexed="81"/>
            <rFont val="MS P ゴシック"/>
            <family val="3"/>
            <charset val="128"/>
          </rPr>
          <t>欄が不足する場合は、３ページ目の様式に続きを記載してください。</t>
        </r>
      </text>
    </comment>
    <comment ref="A51" authorId="0" shapeId="0">
      <text>
        <r>
          <rPr>
            <b/>
            <sz val="9"/>
            <color indexed="81"/>
            <rFont val="MS P ゴシック"/>
            <family val="3"/>
            <charset val="128"/>
          </rPr>
          <t>サテライト事業所を設置していない場合は、このページは記載不要です。</t>
        </r>
      </text>
    </comment>
    <comment ref="C94" authorId="0" shapeId="0">
      <text>
        <r>
          <rPr>
            <b/>
            <sz val="9"/>
            <color indexed="81"/>
            <rFont val="MS P ゴシック"/>
            <family val="3"/>
            <charset val="128"/>
          </rPr>
          <t>記入欄が不足する場合に使用してください。
記入欄は適宜追加・削除してください。</t>
        </r>
      </text>
    </comment>
  </commentList>
</comments>
</file>

<file path=xl/comments3.xml><?xml version="1.0" encoding="utf-8"?>
<comments xmlns="http://schemas.openxmlformats.org/spreadsheetml/2006/main">
  <authors>
    <author>竹原 幹</author>
  </authors>
  <commentList>
    <comment ref="AK3" authorId="0" shapeId="0">
      <text>
        <r>
          <rPr>
            <sz val="9"/>
            <color indexed="81"/>
            <rFont val="MS P ゴシック"/>
            <family val="3"/>
            <charset val="128"/>
          </rPr>
          <t>(1)(2)＜原則＞
申請書・変更届出書に添付する場合は「４週」「予定」、運営指導等に使用する場合は「暦月」「実績」としてください。</t>
        </r>
      </text>
    </comment>
    <comment ref="C7" authorId="0" shapeId="0">
      <text>
        <r>
          <rPr>
            <sz val="9"/>
            <color indexed="81"/>
            <rFont val="MS P ゴシック"/>
            <family val="3"/>
            <charset val="128"/>
          </rPr>
          <t>(5)当該事業所内で複数の職種を兼務する場合は、職種ごとに行を分けて記載してください。
又は併設する他事業所と同時並行で兼務を行っている場合は「兼務」とし、勤務時間を明確に区分したうえで他事業所と兼務する場合は「専従」とし、勤務時間には当該事業所で勤務する時間のみを記載してください。</t>
        </r>
      </text>
    </comment>
    <comment ref="D7" authorId="0" shapeId="0">
      <text>
        <r>
          <rPr>
            <sz val="9"/>
            <color indexed="81"/>
            <rFont val="MS P ゴシック"/>
            <family val="3"/>
            <charset val="128"/>
          </rPr>
          <t>(6)記載した資格等の証明書の写しを添付してください。</t>
        </r>
      </text>
    </comment>
    <comment ref="F7" authorId="0" shapeId="0">
      <text>
        <r>
          <rPr>
            <sz val="9"/>
            <color indexed="81"/>
            <rFont val="MS P ゴシック"/>
            <family val="3"/>
            <charset val="128"/>
          </rPr>
          <t>(8)当該事業所で勤務する時間のみを記入してください
「常勤」の職員の休暇については「休」と記入してください。</t>
        </r>
      </text>
    </comment>
    <comment ref="AM7" authorId="0" shapeId="0">
      <text>
        <r>
          <rPr>
            <sz val="9"/>
            <color indexed="81"/>
            <rFont val="MS P ゴシック"/>
            <family val="3"/>
            <charset val="128"/>
          </rPr>
          <t>(11)事業所内で兼務している場合は、その職種を、他事業所と兼務している場合は、兼務状況（兼務先、職種等）を記載してください。</t>
        </r>
      </text>
    </comment>
    <comment ref="A32" authorId="0" shapeId="0">
      <text>
        <r>
          <rPr>
            <sz val="9"/>
            <color indexed="81"/>
            <rFont val="MS P ゴシック"/>
            <family val="3"/>
            <charset val="128"/>
          </rPr>
          <t>「サービス提供時間」は運営規程に規定されているサービス提供時間の時間数を記載してください。</t>
        </r>
      </text>
    </comment>
    <comment ref="A37" authorId="0" shapeId="0">
      <text>
        <r>
          <rPr>
            <sz val="9"/>
            <color indexed="81"/>
            <rFont val="MS P ゴシック"/>
            <family val="3"/>
            <charset val="128"/>
          </rPr>
          <t>利用者数は、国保連合会に「サービス利用支援費」又は「継続サービス利用支援費」を請求した件数を記載してください。</t>
        </r>
      </text>
    </comment>
  </commentList>
</comments>
</file>

<file path=xl/sharedStrings.xml><?xml version="1.0" encoding="utf-8"?>
<sst xmlns="http://schemas.openxmlformats.org/spreadsheetml/2006/main" count="728" uniqueCount="417">
  <si>
    <t>（参考様式４）</t>
    <rPh sb="1" eb="3">
      <t>サンコウ</t>
    </rPh>
    <rPh sb="3" eb="5">
      <t>ヨウシキ</t>
    </rPh>
    <phoneticPr fontId="25"/>
  </si>
  <si>
    <t>指定障害児相談支援事業所</t>
    <rPh sb="0" eb="2">
      <t>シテイ</t>
    </rPh>
    <rPh sb="2" eb="5">
      <t>ショウガイジ</t>
    </rPh>
    <rPh sb="5" eb="7">
      <t>ソウダン</t>
    </rPh>
    <rPh sb="7" eb="9">
      <t>シエン</t>
    </rPh>
    <rPh sb="9" eb="12">
      <t>ジギョウショ</t>
    </rPh>
    <phoneticPr fontId="25"/>
  </si>
  <si>
    <t>受付番号</t>
    <rPh sb="0" eb="2">
      <t>ウケツケ</t>
    </rPh>
    <rPh sb="2" eb="4">
      <t>バンゴウ</t>
    </rPh>
    <phoneticPr fontId="25"/>
  </si>
  <si>
    <t>（設置者）</t>
    <rPh sb="1" eb="4">
      <t>セッチシャ</t>
    </rPh>
    <phoneticPr fontId="2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</si>
  <si>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5"/>
  </si>
  <si>
    <t>別紙</t>
    <rPh sb="0" eb="2">
      <t>ベッシ</t>
    </rPh>
    <phoneticPr fontId="25"/>
  </si>
  <si>
    <t>フ　　リ　　ガ　　ナ</t>
    <phoneticPr fontId="25"/>
  </si>
  <si>
    <t>電話番号</t>
    <rPh sb="0" eb="2">
      <t>デンワ</t>
    </rPh>
    <rPh sb="2" eb="4">
      <t>バンゴウ</t>
    </rPh>
    <phoneticPr fontId="25"/>
  </si>
  <si>
    <t>　障害者の日常生活及び社会生活を総合的に支援するための法律に規定する指定特定相談支援事業所及び児童福祉法に規定する指定障害児相談支援事業所に係る指定を受けたいので、下記のとおり、関係書類を添えて申請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トクテイ</t>
    </rPh>
    <rPh sb="38" eb="40">
      <t>ソウダン</t>
    </rPh>
    <rPh sb="40" eb="42">
      <t>シエン</t>
    </rPh>
    <rPh sb="42" eb="45">
      <t>ジギョウショ</t>
    </rPh>
    <rPh sb="45" eb="46">
      <t>オヨ</t>
    </rPh>
    <rPh sb="47" eb="49">
      <t>ジドウ</t>
    </rPh>
    <rPh sb="49" eb="52">
      <t>フクシホウ</t>
    </rPh>
    <rPh sb="53" eb="55">
      <t>キテイ</t>
    </rPh>
    <rPh sb="57" eb="59">
      <t>シテイ</t>
    </rPh>
    <rPh sb="59" eb="62">
      <t>ショウガイジ</t>
    </rPh>
    <rPh sb="62" eb="66">
      <t>ソウダンシエン</t>
    </rPh>
    <rPh sb="66" eb="69">
      <t>ジギョウショ</t>
    </rPh>
    <phoneticPr fontId="25"/>
  </si>
  <si>
    <t>（宛先）伊勢市長</t>
    <rPh sb="1" eb="2">
      <t>アテ</t>
    </rPh>
    <rPh sb="2" eb="3">
      <t>サキ</t>
    </rPh>
    <rPh sb="4" eb="6">
      <t>イセ</t>
    </rPh>
    <rPh sb="6" eb="7">
      <t>シ</t>
    </rPh>
    <rPh sb="7" eb="8">
      <t>チョウ</t>
    </rPh>
    <phoneticPr fontId="25"/>
  </si>
  <si>
    <t>障害児相談支援事業</t>
    <rPh sb="0" eb="3">
      <t>ショウガイジ</t>
    </rPh>
    <rPh sb="3" eb="7">
      <t>ソウダンシエン</t>
    </rPh>
    <rPh sb="7" eb="9">
      <t>ジギョウ</t>
    </rPh>
    <phoneticPr fontId="25"/>
  </si>
  <si>
    <t>備考１　住所・電話番号は、自宅のものを記載してください。</t>
    <rPh sb="0" eb="2">
      <t>ビコウ</t>
    </rPh>
    <phoneticPr fontId="25"/>
  </si>
  <si>
    <t>名　称</t>
    <rPh sb="0" eb="1">
      <t>ナ</t>
    </rPh>
    <rPh sb="2" eb="3">
      <t>ショウ</t>
    </rPh>
    <phoneticPr fontId="25"/>
  </si>
  <si>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5"/>
  </si>
  <si>
    <t>連絡先</t>
    <rPh sb="0" eb="3">
      <t>レンラクサキ</t>
    </rPh>
    <phoneticPr fontId="25"/>
  </si>
  <si>
    <t>　事業開始予定年月日</t>
    <rPh sb="1" eb="3">
      <t>ジギョウ</t>
    </rPh>
    <rPh sb="3" eb="5">
      <t>カイシ</t>
    </rPh>
    <rPh sb="5" eb="7">
      <t>ヨテイ</t>
    </rPh>
    <rPh sb="7" eb="10">
      <t>ネンガッピ</t>
    </rPh>
    <phoneticPr fontId="25"/>
  </si>
  <si>
    <t>イ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25"/>
  </si>
  <si>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5"/>
  </si>
  <si>
    <t>２．</t>
    <phoneticPr fontId="25"/>
  </si>
  <si>
    <t>障害者職業センター、障害者雇用支援センター、障害者就業・生活支援センターその他これらに準ずる施設の従業者</t>
    <phoneticPr fontId="25"/>
  </si>
  <si>
    <t>主たる事務所の所在地</t>
    <rPh sb="0" eb="1">
      <t>シュ</t>
    </rPh>
    <rPh sb="3" eb="6">
      <t>ジムショ</t>
    </rPh>
    <rPh sb="7" eb="10">
      <t>ショザイチ</t>
    </rPh>
    <phoneticPr fontId="25"/>
  </si>
  <si>
    <t>代表者</t>
    <rPh sb="0" eb="3">
      <t>ダイヒョウシャ</t>
    </rPh>
    <phoneticPr fontId="25"/>
  </si>
  <si>
    <t>所在地</t>
    <rPh sb="0" eb="3">
      <t>ショザイチ</t>
    </rPh>
    <phoneticPr fontId="25"/>
  </si>
  <si>
    <t>相談支援専門員の実務経験となる業務（平成18.9.29厚生労働省告示第549号）</t>
    <rPh sb="0" eb="2">
      <t>ソウダン</t>
    </rPh>
    <rPh sb="2" eb="4">
      <t>シエン</t>
    </rPh>
    <rPh sb="4" eb="7">
      <t>センモンイン</t>
    </rPh>
    <phoneticPr fontId="25"/>
  </si>
  <si>
    <t>指定申請書</t>
  </si>
  <si>
    <t>職　　　　　名</t>
    <rPh sb="0" eb="1">
      <t>ショク</t>
    </rPh>
    <rPh sb="6" eb="7">
      <t>メイ</t>
    </rPh>
    <phoneticPr fontId="25"/>
  </si>
  <si>
    <t>指定特定相談支援事業所</t>
    <rPh sb="0" eb="2">
      <t>シテイ</t>
    </rPh>
    <rPh sb="2" eb="4">
      <t>トクテイ</t>
    </rPh>
    <rPh sb="4" eb="6">
      <t>ソウダン</t>
    </rPh>
    <rPh sb="6" eb="8">
      <t>シエン</t>
    </rPh>
    <rPh sb="8" eb="11">
      <t>ジギョウショ</t>
    </rPh>
    <phoneticPr fontId="25"/>
  </si>
  <si>
    <t>氏　　　　名</t>
    <rPh sb="0" eb="1">
      <t>シ</t>
    </rPh>
    <rPh sb="5" eb="6">
      <t>メイ</t>
    </rPh>
    <phoneticPr fontId="25"/>
  </si>
  <si>
    <t>事業所番号</t>
    <rPh sb="0" eb="3">
      <t>ジギョウショ</t>
    </rPh>
    <rPh sb="3" eb="5">
      <t>バンゴウ</t>
    </rPh>
    <phoneticPr fontId="25"/>
  </si>
  <si>
    <t>（様式第１号）</t>
    <rPh sb="1" eb="3">
      <t>ヨウシキ</t>
    </rPh>
    <rPh sb="3" eb="4">
      <t>ダイ</t>
    </rPh>
    <rPh sb="5" eb="6">
      <t>ゴウ</t>
    </rPh>
    <phoneticPr fontId="25"/>
  </si>
  <si>
    <t>　申請者</t>
    <rPh sb="1" eb="4">
      <t>シンセイシャ</t>
    </rPh>
    <phoneticPr fontId="25"/>
  </si>
  <si>
    <t>申請者（設置者）</t>
    <rPh sb="0" eb="3">
      <t>シンセイシャ</t>
    </rPh>
    <rPh sb="4" eb="7">
      <t>セッチシャ</t>
    </rPh>
    <phoneticPr fontId="25"/>
  </si>
  <si>
    <t>名　　　　　　　称</t>
    <rPh sb="0" eb="1">
      <t>メイ</t>
    </rPh>
    <rPh sb="8" eb="9">
      <t>ショウ</t>
    </rPh>
    <phoneticPr fontId="25"/>
  </si>
  <si>
    <t>他の事業所又は施設の従事者と兼務する相談支援専門員について</t>
  </si>
  <si>
    <t>実施</t>
    <rPh sb="0" eb="2">
      <t>ジッシ</t>
    </rPh>
    <phoneticPr fontId="25"/>
  </si>
  <si>
    <t>法人である場合その種別</t>
    <rPh sb="0" eb="2">
      <t>ホウジン</t>
    </rPh>
    <rPh sb="5" eb="7">
      <t>バアイ</t>
    </rPh>
    <rPh sb="9" eb="11">
      <t>シュベツ</t>
    </rPh>
    <phoneticPr fontId="25"/>
  </si>
  <si>
    <t>法人所轄庁</t>
    <rPh sb="0" eb="2">
      <t>ホウジン</t>
    </rPh>
    <rPh sb="2" eb="5">
      <t>ショカツチョウ</t>
    </rPh>
    <phoneticPr fontId="25"/>
  </si>
  <si>
    <t>イ　障害児相談支援事業、身体障害者相談支援事業、知的障害者相談支援事業の従事者</t>
    <phoneticPr fontId="25"/>
  </si>
  <si>
    <t>Ｆ Ａ Ｘ 番 号</t>
    <rPh sb="6" eb="7">
      <t>バン</t>
    </rPh>
    <rPh sb="8" eb="9">
      <t>ゴウ</t>
    </rPh>
    <phoneticPr fontId="25"/>
  </si>
  <si>
    <t>代表者の職・氏名</t>
    <rPh sb="0" eb="3">
      <t>ダイヒョウシャ</t>
    </rPh>
    <rPh sb="4" eb="5">
      <t>ショク</t>
    </rPh>
    <rPh sb="6" eb="8">
      <t>シメイ</t>
    </rPh>
    <phoneticPr fontId="25"/>
  </si>
  <si>
    <t>フ　リ　ガ　ナ</t>
    <phoneticPr fontId="25"/>
  </si>
  <si>
    <t>氏　　　　　名</t>
    <rPh sb="0" eb="1">
      <t>シ</t>
    </rPh>
    <rPh sb="6" eb="7">
      <t>メイ</t>
    </rPh>
    <phoneticPr fontId="25"/>
  </si>
  <si>
    <t>代 表 者 の 住 所</t>
    <rPh sb="0" eb="1">
      <t>ダイ</t>
    </rPh>
    <rPh sb="2" eb="3">
      <t>ヒョウ</t>
    </rPh>
    <rPh sb="4" eb="5">
      <t>モノ</t>
    </rPh>
    <rPh sb="8" eb="9">
      <t>ジュウ</t>
    </rPh>
    <rPh sb="10" eb="11">
      <t>トコロ</t>
    </rPh>
    <phoneticPr fontId="25"/>
  </si>
  <si>
    <t>指定を受けようとする
事業の種類</t>
    <rPh sb="0" eb="2">
      <t>シテイ</t>
    </rPh>
    <rPh sb="3" eb="4">
      <t>ウ</t>
    </rPh>
    <rPh sb="11" eb="13">
      <t>ジギョウ</t>
    </rPh>
    <rPh sb="14" eb="16">
      <t>シュルイ</t>
    </rPh>
    <phoneticPr fontId="25"/>
  </si>
  <si>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5"/>
  </si>
  <si>
    <t>名　　　　　称</t>
    <rPh sb="0" eb="1">
      <t>メイ</t>
    </rPh>
    <rPh sb="6" eb="7">
      <t>ショウ</t>
    </rPh>
    <phoneticPr fontId="25"/>
  </si>
  <si>
    <t>事業所の所在地</t>
    <rPh sb="0" eb="3">
      <t>ジギョウショ</t>
    </rPh>
    <rPh sb="4" eb="7">
      <t>ショザイチ</t>
    </rPh>
    <phoneticPr fontId="25"/>
  </si>
  <si>
    <t>事業の種類</t>
    <rPh sb="0" eb="2">
      <t>ジギョウ</t>
    </rPh>
    <rPh sb="3" eb="5">
      <t>シュルイ</t>
    </rPh>
    <phoneticPr fontId="25"/>
  </si>
  <si>
    <t>事業所の名称</t>
    <rPh sb="0" eb="3">
      <t>ジギョウショ</t>
    </rPh>
    <rPh sb="4" eb="6">
      <t>メイショウ</t>
    </rPh>
    <phoneticPr fontId="25"/>
  </si>
  <si>
    <t>　指定申請をする事業の</t>
    <rPh sb="1" eb="3">
      <t>シテイ</t>
    </rPh>
    <rPh sb="3" eb="5">
      <t>シンセイ</t>
    </rPh>
    <rPh sb="8" eb="10">
      <t>ジギョウ</t>
    </rPh>
    <phoneticPr fontId="25"/>
  </si>
  <si>
    <t>様　　式</t>
    <rPh sb="0" eb="1">
      <t>サマ</t>
    </rPh>
    <rPh sb="3" eb="4">
      <t>シキ</t>
    </rPh>
    <phoneticPr fontId="25"/>
  </si>
  <si>
    <t>備　　考</t>
    <rPh sb="0" eb="1">
      <t>ビン</t>
    </rPh>
    <rPh sb="3" eb="4">
      <t>コウ</t>
    </rPh>
    <phoneticPr fontId="25"/>
  </si>
  <si>
    <t>事業</t>
    <rPh sb="0" eb="2">
      <t>ジギョウ</t>
    </rPh>
    <phoneticPr fontId="25"/>
  </si>
  <si>
    <t>特定相談支援事業</t>
    <rPh sb="0" eb="2">
      <t>トクテイ</t>
    </rPh>
    <rPh sb="2" eb="4">
      <t>ソウダン</t>
    </rPh>
    <rPh sb="4" eb="6">
      <t>シエン</t>
    </rPh>
    <rPh sb="6" eb="8">
      <t>ジギョウ</t>
    </rPh>
    <phoneticPr fontId="25"/>
  </si>
  <si>
    <t>付表</t>
    <rPh sb="0" eb="2">
      <t>フヒョウ</t>
    </rPh>
    <phoneticPr fontId="25"/>
  </si>
  <si>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5"/>
  </si>
  <si>
    <t>指定年月日</t>
    <rPh sb="0" eb="2">
      <t>シテイ</t>
    </rPh>
    <rPh sb="2" eb="5">
      <t>ネンガッピ</t>
    </rPh>
    <phoneticPr fontId="25"/>
  </si>
  <si>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5"/>
  </si>
  <si>
    <t>（注）</t>
    <rPh sb="1" eb="2">
      <t>チュウ</t>
    </rPh>
    <phoneticPr fontId="25"/>
  </si>
  <si>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5"/>
  </si>
  <si>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5"/>
  </si>
  <si>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5"/>
  </si>
  <si>
    <t>（備考）</t>
    <rPh sb="1" eb="3">
      <t>ビコウ</t>
    </rPh>
    <phoneticPr fontId="25"/>
  </si>
  <si>
    <t>　　１　　「受付番号」欄には記載しないでください。</t>
    <rPh sb="6" eb="8">
      <t>ウケツケ</t>
    </rPh>
    <rPh sb="8" eb="10">
      <t>バンゴウ</t>
    </rPh>
    <rPh sb="11" eb="12">
      <t>ラン</t>
    </rPh>
    <rPh sb="14" eb="16">
      <t>キサイ</t>
    </rPh>
    <phoneticPr fontId="25"/>
  </si>
  <si>
    <t>１．</t>
    <phoneticPr fontId="25"/>
  </si>
  <si>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25"/>
  </si>
  <si>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5"/>
  </si>
  <si>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25"/>
  </si>
  <si>
    <t>ロ　障害福祉サービス事業、老人居宅介護等事業その他これらに準ずる事業の従事者</t>
    <phoneticPr fontId="25"/>
  </si>
  <si>
    <t>相談支援専門員経歴書</t>
    <rPh sb="0" eb="2">
      <t>ソウダン</t>
    </rPh>
    <rPh sb="2" eb="4">
      <t>シエン</t>
    </rPh>
    <rPh sb="4" eb="7">
      <t>センモンイン</t>
    </rPh>
    <rPh sb="7" eb="10">
      <t>ケイレキショ</t>
    </rPh>
    <phoneticPr fontId="25"/>
  </si>
  <si>
    <t>フリガナ</t>
    <phoneticPr fontId="25"/>
  </si>
  <si>
    <t>氏名</t>
    <rPh sb="0" eb="2">
      <t>シメイ</t>
    </rPh>
    <phoneticPr fontId="25"/>
  </si>
  <si>
    <t>兼務する職種</t>
    <rPh sb="0" eb="2">
      <t>ケンム</t>
    </rPh>
    <rPh sb="4" eb="6">
      <t>ショクシュ</t>
    </rPh>
    <phoneticPr fontId="25"/>
  </si>
  <si>
    <t>４．</t>
    <phoneticPr fontId="25"/>
  </si>
  <si>
    <t>勤務時間</t>
    <rPh sb="0" eb="2">
      <t>キンム</t>
    </rPh>
    <rPh sb="2" eb="4">
      <t>ジカン</t>
    </rPh>
    <phoneticPr fontId="25"/>
  </si>
  <si>
    <r>
      <t>第</t>
    </r>
    <r>
      <rPr>
        <sz val="10"/>
        <rFont val="ＭＳ Ｐゴシック"/>
        <family val="3"/>
        <charset val="1"/>
      </rPr>
      <t>１　</t>
    </r>
    <r>
      <rPr>
        <sz val="10"/>
        <rFont val="ＭＳ Ｐ明朝"/>
        <family val="1"/>
        <charset val="1"/>
      </rPr>
      <t>平成１８年１０月１日において現にイ又はロに掲げる者が、平成１８年９月３０日までの間に、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t>
    </r>
    <phoneticPr fontId="25"/>
  </si>
  <si>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5"/>
  </si>
  <si>
    <t>（参考様式１）</t>
    <rPh sb="1" eb="3">
      <t>サンコウ</t>
    </rPh>
    <rPh sb="3" eb="5">
      <t>ヨウシキ</t>
    </rPh>
    <phoneticPr fontId="25"/>
  </si>
  <si>
    <t>平面図</t>
    <rPh sb="0" eb="3">
      <t>ヘイメンズ</t>
    </rPh>
    <phoneticPr fontId="25"/>
  </si>
  <si>
    <t>備考１　各室の用途及び面積を記載してください。</t>
    <rPh sb="0" eb="2">
      <t>ビコウ</t>
    </rPh>
    <rPh sb="4" eb="6">
      <t>カクシツ</t>
    </rPh>
    <rPh sb="7" eb="9">
      <t>ヨウト</t>
    </rPh>
    <rPh sb="9" eb="10">
      <t>オヨ</t>
    </rPh>
    <rPh sb="11" eb="13">
      <t>メンセキ</t>
    </rPh>
    <rPh sb="14" eb="16">
      <t>キサイ</t>
    </rPh>
    <phoneticPr fontId="25"/>
  </si>
  <si>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5"/>
  </si>
  <si>
    <t>（参考様式3-2）</t>
    <rPh sb="1" eb="3">
      <t>サンコウ</t>
    </rPh>
    <rPh sb="3" eb="5">
      <t>ヨウシキ</t>
    </rPh>
    <phoneticPr fontId="25"/>
  </si>
  <si>
    <r>
      <t>　</t>
    </r>
    <r>
      <rPr>
        <sz val="8"/>
        <rFont val="HGｺﾞｼｯｸM"/>
        <family val="3"/>
        <charset val="1"/>
      </rPr>
      <t>　２　</t>
    </r>
    <r>
      <rPr>
        <b/>
        <u/>
        <sz val="8"/>
        <rFont val="HGｺﾞｼｯｸM"/>
        <family val="3"/>
        <charset val="1"/>
      </rPr>
      <t>相談支援従事者初任者（現任）研修の修了証書の写しを添付してください。</t>
    </r>
    <rPh sb="4" eb="6">
      <t>ソウダン</t>
    </rPh>
    <rPh sb="6" eb="8">
      <t>シエン</t>
    </rPh>
    <rPh sb="8" eb="11">
      <t>ジュウジシャ</t>
    </rPh>
    <rPh sb="11" eb="14">
      <t>ショニンシャ</t>
    </rPh>
    <rPh sb="15" eb="17">
      <t>ゲンニン</t>
    </rPh>
    <rPh sb="18" eb="20">
      <t>ケンシュウ</t>
    </rPh>
    <rPh sb="21" eb="23">
      <t>シュウリョウ</t>
    </rPh>
    <rPh sb="23" eb="25">
      <t>ショウショ</t>
    </rPh>
    <rPh sb="26" eb="27">
      <t>ウツ</t>
    </rPh>
    <rPh sb="29" eb="31">
      <t>テンプ</t>
    </rPh>
    <phoneticPr fontId="25"/>
  </si>
  <si>
    <r>
      <t>　</t>
    </r>
    <r>
      <rPr>
        <sz val="8"/>
        <rFont val="HGｺﾞｼｯｸM"/>
        <family val="3"/>
        <charset val="1"/>
      </rPr>
      <t>　３　相談支援専門員の要件となる実務経験年数算定上の対象となる</t>
    </r>
    <r>
      <rPr>
        <b/>
        <u/>
        <sz val="8"/>
        <rFont val="HGｺﾞｼｯｸM"/>
        <family val="3"/>
        <charset val="1"/>
      </rPr>
      <t xml:space="preserve">資格について、
</t>
    </r>
    <r>
      <rPr>
        <b/>
        <sz val="8"/>
        <rFont val="HGｺﾞｼｯｸM"/>
        <family val="3"/>
        <charset val="1"/>
      </rPr>
      <t>　　　</t>
    </r>
    <r>
      <rPr>
        <b/>
        <u/>
        <sz val="8"/>
        <rFont val="HGｺﾞｼｯｸM"/>
        <family val="3"/>
        <charset val="1"/>
      </rPr>
      <t>その資格取得を証する書類の写しを添付してください。</t>
    </r>
    <rPh sb="4" eb="6">
      <t>ソウダン</t>
    </rPh>
    <rPh sb="6" eb="8">
      <t>シエン</t>
    </rPh>
    <rPh sb="8" eb="11">
      <t>センモンイン</t>
    </rPh>
    <rPh sb="12" eb="14">
      <t>ヨウケン</t>
    </rPh>
    <rPh sb="17" eb="19">
      <t>ジツム</t>
    </rPh>
    <rPh sb="19" eb="21">
      <t>ケイケン</t>
    </rPh>
    <rPh sb="21" eb="23">
      <t>ネンスウ</t>
    </rPh>
    <rPh sb="23" eb="26">
      <t>サンテイジョウ</t>
    </rPh>
    <rPh sb="27" eb="29">
      <t>タイショウ</t>
    </rPh>
    <rPh sb="32" eb="34">
      <t>シカク</t>
    </rPh>
    <rPh sb="45" eb="47">
      <t>シカク</t>
    </rPh>
    <rPh sb="47" eb="49">
      <t>シュトク</t>
    </rPh>
    <rPh sb="50" eb="51">
      <t>ショウ</t>
    </rPh>
    <rPh sb="53" eb="55">
      <t>ショルイ</t>
    </rPh>
    <rPh sb="56" eb="57">
      <t>ウツ</t>
    </rPh>
    <rPh sb="59" eb="61">
      <t>テンプ</t>
    </rPh>
    <phoneticPr fontId="25"/>
  </si>
  <si>
    <t>実 務 経 験 証 明 書</t>
    <rPh sb="0" eb="1">
      <t>ジツ</t>
    </rPh>
    <rPh sb="2" eb="3">
      <t>ツトム</t>
    </rPh>
    <rPh sb="4" eb="5">
      <t>キョウ</t>
    </rPh>
    <rPh sb="6" eb="7">
      <t>シルシ</t>
    </rPh>
    <rPh sb="8" eb="9">
      <t>アカシ</t>
    </rPh>
    <rPh sb="10" eb="11">
      <t>メイ</t>
    </rPh>
    <rPh sb="12" eb="13">
      <t>ショ</t>
    </rPh>
    <phoneticPr fontId="2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</si>
  <si>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5"/>
  </si>
  <si>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5"/>
  </si>
  <si>
    <t>３．</t>
    <phoneticPr fontId="2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</si>
  <si>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</si>
  <si>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5"/>
  </si>
  <si>
    <t>ロ　精神障害者地域生活支援センターの従業者</t>
    <phoneticPr fontId="25"/>
  </si>
  <si>
    <r>
      <t>第</t>
    </r>
    <r>
      <rPr>
        <sz val="10"/>
        <rFont val="ＭＳ Ｐゴシック"/>
        <family val="3"/>
        <charset val="1"/>
      </rPr>
      <t>２　</t>
    </r>
    <r>
      <rPr>
        <sz val="10"/>
        <rFont val="ＭＳ Ｐ明朝"/>
        <family val="1"/>
        <charset val="1"/>
      </rPr>
      <t>イからニに掲げる者が、相談支援の業務その他これに準ずる業務に従事した期間</t>
    </r>
    <phoneticPr fontId="25"/>
  </si>
  <si>
    <t>ロ　児童相談所、身体障害者更生相談所、精神障害者地域生活支援センター、知的障害者更生相談所、福祉事務所、保健所、市町村役場その他これらに準ずる施設の従業者</t>
    <phoneticPr fontId="25"/>
  </si>
  <si>
    <t>ハ　身体障害者更生施設、知的障害者更生施設、障害者支援施設、老人福祉施設、精神保健福祉センター、救護施設及び更生施設、介護老人保健施設、精神障害者社会復帰施設、指定居宅介護支援事業所その他これらに準ずる施設の従業者</t>
    <phoneticPr fontId="25"/>
  </si>
  <si>
    <t>ニ　保険医療機関の従業者（社会福祉主事任用資格者、ホームヘルパー養成研修２級課程相当の研修の修了者、第７に掲げる資格を有する者、又は第２のイからハに掲げる従事者及び従業者の期間が１年以上の者に該当する者。）</t>
    <phoneticPr fontId="25"/>
  </si>
  <si>
    <r>
      <t>第</t>
    </r>
    <r>
      <rPr>
        <sz val="10"/>
        <rFont val="ＭＳ Ｐゴシック"/>
        <family val="3"/>
        <charset val="1"/>
      </rPr>
      <t xml:space="preserve">３ </t>
    </r>
    <r>
      <rPr>
        <sz val="10"/>
        <rFont val="ＭＳ Ｐ明朝"/>
        <family val="1"/>
        <charset val="1"/>
      </rPr>
      <t>イからハに掲げる者であって、社会福祉主事任用資格者等※１が、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t>
    </r>
    <phoneticPr fontId="25"/>
  </si>
  <si>
    <t>ハ　保険医療機関又は保険薬局、訪問看護事業所その他これらに準ずる施設の従業者</t>
    <phoneticPr fontId="25"/>
  </si>
  <si>
    <r>
      <t>第</t>
    </r>
    <r>
      <rPr>
        <sz val="10"/>
        <rFont val="ＭＳ Ｐゴシック"/>
        <family val="3"/>
        <charset val="1"/>
      </rPr>
      <t xml:space="preserve">４ </t>
    </r>
    <r>
      <rPr>
        <sz val="10"/>
        <rFont val="ＭＳ Ｐ明朝"/>
        <family val="1"/>
        <charset val="1"/>
      </rPr>
      <t>第３のイからハに掲げる者であって、社会福祉主事任用資格者等でない者が介護等の業務に従事した期間</t>
    </r>
    <phoneticPr fontId="25"/>
  </si>
  <si>
    <r>
      <t>第</t>
    </r>
    <r>
      <rPr>
        <sz val="10"/>
        <rFont val="ＭＳ Ｐゴシック"/>
        <family val="3"/>
        <charset val="1"/>
      </rPr>
      <t xml:space="preserve">５ </t>
    </r>
    <r>
      <rPr>
        <sz val="10"/>
        <rFont val="ＭＳ Ｐ明朝"/>
        <family val="1"/>
        <charset val="1"/>
      </rPr>
      <t>次に掲げる者が、相談支援の業務その他これに準ずる業務に従事した期間</t>
    </r>
    <phoneticPr fontId="25"/>
  </si>
  <si>
    <r>
      <t>第</t>
    </r>
    <r>
      <rPr>
        <sz val="10"/>
        <rFont val="ＭＳ Ｐゴシック"/>
        <family val="3"/>
        <charset val="1"/>
      </rPr>
      <t xml:space="preserve">６ </t>
    </r>
    <r>
      <rPr>
        <sz val="10"/>
        <rFont val="ＭＳ Ｐ明朝"/>
        <family val="1"/>
        <charset val="1"/>
      </rPr>
      <t>盲学校、聾学校及び養護学校その他これらに準ずる機関において、就学相談、教育相談及び進路相談の業務に従事した期間</t>
    </r>
    <phoneticPr fontId="25"/>
  </si>
  <si>
    <r>
      <t>第</t>
    </r>
    <r>
      <rPr>
        <sz val="10"/>
        <rFont val="ＭＳ Ｐゴシック"/>
        <family val="3"/>
        <charset val="1"/>
      </rPr>
      <t xml:space="preserve">７ </t>
    </r>
    <r>
      <rPr>
        <sz val="10"/>
        <rFont val="ＭＳ Ｐ明朝"/>
        <family val="1"/>
        <charset val="1"/>
      </rPr>
      <t>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又は精神保健福祉士が、その資格に基づき当該資格に係る業務に従事した期間</t>
    </r>
    <phoneticPr fontId="25"/>
  </si>
  <si>
    <t>※１ 社会福祉主事任用資格者等社会福祉主事任用資格を有する者、訪問介護２級以上に相当する研修を修了した者、児童指導員任用資格者、保育士</t>
    <phoneticPr fontId="25"/>
  </si>
  <si>
    <t>（参考様式６）</t>
    <rPh sb="1" eb="3">
      <t>サンコウ</t>
    </rPh>
    <rPh sb="3" eb="5">
      <t>ヨウシキ</t>
    </rPh>
    <phoneticPr fontId="25"/>
  </si>
  <si>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5"/>
  </si>
  <si>
    <t>　　に記載してください。</t>
    <rPh sb="3" eb="5">
      <t>キサイ</t>
    </rPh>
    <phoneticPr fontId="25"/>
  </si>
  <si>
    <t>付表１５　指定特定相談支援事業所及び指定障害児相談支援事業所の指定等に係る記載事項</t>
  </si>
  <si>
    <t>サービス種別(申請するものに○)</t>
    <rPh sb="4" eb="6">
      <t>シュベツ</t>
    </rPh>
    <rPh sb="7" eb="9">
      <t>シンセイ</t>
    </rPh>
    <phoneticPr fontId="31"/>
  </si>
  <si>
    <t>特定相談支援</t>
    <rPh sb="0" eb="6">
      <t>トクテイソウダンシエン</t>
    </rPh>
    <phoneticPr fontId="31"/>
  </si>
  <si>
    <t>障害児相談支援</t>
    <rPh sb="0" eb="3">
      <t>ショウガイジ</t>
    </rPh>
    <rPh sb="3" eb="7">
      <t>ソウダンシエン</t>
    </rPh>
    <phoneticPr fontId="31"/>
  </si>
  <si>
    <t>事業所</t>
    <rPh sb="0" eb="3">
      <t>ジギョウショ</t>
    </rPh>
    <phoneticPr fontId="28"/>
  </si>
  <si>
    <t>フリガナ</t>
    <phoneticPr fontId="28"/>
  </si>
  <si>
    <t>名　　称</t>
    <rPh sb="0" eb="1">
      <t>メイ</t>
    </rPh>
    <rPh sb="3" eb="4">
      <t>ショウ</t>
    </rPh>
    <phoneticPr fontId="28"/>
  </si>
  <si>
    <t>所在地</t>
    <rPh sb="0" eb="3">
      <t>ショザイチ</t>
    </rPh>
    <phoneticPr fontId="28"/>
  </si>
  <si>
    <t>(郵便番号</t>
  </si>
  <si>
    <t>-</t>
    <phoneticPr fontId="31"/>
  </si>
  <si>
    <t>)</t>
  </si>
  <si>
    <t>電話番号</t>
    <rPh sb="0" eb="2">
      <t>デンワ</t>
    </rPh>
    <rPh sb="2" eb="4">
      <t>バンゴウ</t>
    </rPh>
    <phoneticPr fontId="28"/>
  </si>
  <si>
    <t>E-Mail</t>
    <phoneticPr fontId="31"/>
  </si>
  <si>
    <t>管理者</t>
    <rPh sb="0" eb="1">
      <t>カン</t>
    </rPh>
    <rPh sb="1" eb="2">
      <t>リ</t>
    </rPh>
    <rPh sb="2" eb="3">
      <t>モノ</t>
    </rPh>
    <phoneticPr fontId="28"/>
  </si>
  <si>
    <t>生年月日</t>
    <rPh sb="0" eb="4">
      <t>セイネンガッピ</t>
    </rPh>
    <phoneticPr fontId="31"/>
  </si>
  <si>
    <t>氏　名</t>
    <rPh sb="0" eb="1">
      <t>シ</t>
    </rPh>
    <rPh sb="2" eb="3">
      <t>メイ</t>
    </rPh>
    <phoneticPr fontId="28"/>
  </si>
  <si>
    <t>年</t>
    <rPh sb="0" eb="1">
      <t>ネン</t>
    </rPh>
    <phoneticPr fontId="31"/>
  </si>
  <si>
    <t>月</t>
    <rPh sb="0" eb="1">
      <t>ツキ</t>
    </rPh>
    <phoneticPr fontId="31"/>
  </si>
  <si>
    <t>日</t>
    <rPh sb="0" eb="1">
      <t>ニチ</t>
    </rPh>
    <phoneticPr fontId="31"/>
  </si>
  <si>
    <t>住　所</t>
    <rPh sb="0" eb="1">
      <t>ジュウ</t>
    </rPh>
    <rPh sb="2" eb="3">
      <t>トコロ</t>
    </rPh>
    <phoneticPr fontId="28"/>
  </si>
  <si>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28"/>
  </si>
  <si>
    <t>有</t>
    <rPh sb="0" eb="1">
      <t>アリ</t>
    </rPh>
    <phoneticPr fontId="31"/>
  </si>
  <si>
    <t>無</t>
    <rPh sb="0" eb="1">
      <t>ム</t>
    </rPh>
    <phoneticPr fontId="2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</si>
  <si>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8"/>
  </si>
  <si>
    <t>事業所等の名称</t>
    <rPh sb="0" eb="3">
      <t>ジギョウショ</t>
    </rPh>
    <rPh sb="3" eb="4">
      <t>トウ</t>
    </rPh>
    <rPh sb="5" eb="7">
      <t>メイショウ</t>
    </rPh>
    <phoneticPr fontId="28"/>
  </si>
  <si>
    <t>兼務する職種及び勤務時間等</t>
    <rPh sb="0" eb="2">
      <t>ケンム</t>
    </rPh>
    <rPh sb="4" eb="6">
      <t>ショクシュ</t>
    </rPh>
    <rPh sb="6" eb="7">
      <t>オヨ</t>
    </rPh>
    <rPh sb="8" eb="10">
      <t>キンム</t>
    </rPh>
    <rPh sb="10" eb="12">
      <t>ジカン</t>
    </rPh>
    <rPh sb="12" eb="13">
      <t>トウ</t>
    </rPh>
    <phoneticPr fontId="28"/>
  </si>
  <si>
    <t>相談支援専門員</t>
    <rPh sb="0" eb="7">
      <t>ソウダンシエンセンモンイン</t>
    </rPh>
    <phoneticPr fontId="28"/>
  </si>
  <si>
    <t>主任相談支援専門員に該当</t>
    <rPh sb="0" eb="9">
      <t>シュニンソウダンシエンセンモンイン</t>
    </rPh>
    <rPh sb="10" eb="12">
      <t>ガイトウ</t>
    </rPh>
    <phoneticPr fontId="31"/>
  </si>
  <si>
    <t>相談支援員</t>
    <rPh sb="0" eb="2">
      <t>ソウダン</t>
    </rPh>
    <rPh sb="2" eb="5">
      <t>シエンイン</t>
    </rPh>
    <phoneticPr fontId="31"/>
  </si>
  <si>
    <t>保有資格</t>
    <rPh sb="0" eb="2">
      <t>ホユウ</t>
    </rPh>
    <rPh sb="2" eb="4">
      <t>シカク</t>
    </rPh>
    <phoneticPr fontId="31"/>
  </si>
  <si>
    <t>社会福祉士</t>
    <rPh sb="0" eb="2">
      <t>シャカイ</t>
    </rPh>
    <rPh sb="2" eb="5">
      <t>フクシシ</t>
    </rPh>
    <phoneticPr fontId="31"/>
  </si>
  <si>
    <t>精神保健福祉士</t>
    <rPh sb="0" eb="2">
      <t>セイシン</t>
    </rPh>
    <rPh sb="2" eb="4">
      <t>ホケン</t>
    </rPh>
    <rPh sb="4" eb="7">
      <t>フクシシ</t>
    </rPh>
    <phoneticPr fontId="2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</si>
  <si>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28"/>
  </si>
  <si>
    <t>第　　条 第　　項 第　　号</t>
    <rPh sb="0" eb="1">
      <t>ダイ</t>
    </rPh>
    <rPh sb="3" eb="4">
      <t>ジョウ</t>
    </rPh>
    <rPh sb="5" eb="6">
      <t>ダイ</t>
    </rPh>
    <rPh sb="8" eb="9">
      <t>コウ</t>
    </rPh>
    <rPh sb="10" eb="11">
      <t>ダイ</t>
    </rPh>
    <rPh sb="13" eb="14">
      <t>ゴウ</t>
    </rPh>
    <phoneticPr fontId="28"/>
  </si>
  <si>
    <t>○人員に関する基準の確認に必要な事項</t>
    <rPh sb="1" eb="3">
      <t>ジンイン</t>
    </rPh>
    <rPh sb="4" eb="5">
      <t>カン</t>
    </rPh>
    <rPh sb="7" eb="9">
      <t>キジュン</t>
    </rPh>
    <rPh sb="10" eb="12">
      <t>カクニン</t>
    </rPh>
    <rPh sb="13" eb="15">
      <t>ヒツヨウ</t>
    </rPh>
    <rPh sb="16" eb="18">
      <t>ジコウ</t>
    </rPh>
    <phoneticPr fontId="31"/>
  </si>
  <si>
    <t>従業者の職種・員数</t>
    <rPh sb="0" eb="3">
      <t>ジュウギョウシャ</t>
    </rPh>
    <rPh sb="4" eb="6">
      <t>ショクシュ</t>
    </rPh>
    <rPh sb="7" eb="9">
      <t>インズウ</t>
    </rPh>
    <phoneticPr fontId="28"/>
  </si>
  <si>
    <t>居宅介護等従業者</t>
    <rPh sb="0" eb="2">
      <t>キョタク</t>
    </rPh>
    <rPh sb="2" eb="4">
      <t>カイゴ</t>
    </rPh>
    <rPh sb="4" eb="5">
      <t>トウ</t>
    </rPh>
    <rPh sb="5" eb="8">
      <t>ジュウギョウシャ</t>
    </rPh>
    <phoneticPr fontId="28"/>
  </si>
  <si>
    <t>その他の従業者</t>
    <rPh sb="2" eb="3">
      <t>タ</t>
    </rPh>
    <rPh sb="4" eb="7">
      <t>ジュウギョウシャ</t>
    </rPh>
    <phoneticPr fontId="28"/>
  </si>
  <si>
    <t>専従</t>
    <rPh sb="0" eb="2">
      <t>センジュウ</t>
    </rPh>
    <phoneticPr fontId="28"/>
  </si>
  <si>
    <t>兼務</t>
    <rPh sb="0" eb="2">
      <t>ケンム</t>
    </rPh>
    <phoneticPr fontId="28"/>
  </si>
  <si>
    <t>常勤(人)</t>
    <rPh sb="0" eb="2">
      <t>ジョウキン</t>
    </rPh>
    <rPh sb="3" eb="4">
      <t>ヒト</t>
    </rPh>
    <phoneticPr fontId="28"/>
  </si>
  <si>
    <t>非常勤(人)</t>
    <rPh sb="0" eb="3">
      <t>ヒジョウキン</t>
    </rPh>
    <rPh sb="4" eb="5">
      <t>ヒト</t>
    </rPh>
    <phoneticPr fontId="28"/>
  </si>
  <si>
    <t>常勤換算後の人数(人)</t>
    <rPh sb="0" eb="2">
      <t>ジョウキン</t>
    </rPh>
    <rPh sb="2" eb="4">
      <t>カンザン</t>
    </rPh>
    <rPh sb="4" eb="5">
      <t>ゴ</t>
    </rPh>
    <rPh sb="6" eb="8">
      <t>ニンズウ</t>
    </rPh>
    <rPh sb="9" eb="10">
      <t>ニン</t>
    </rPh>
    <phoneticPr fontId="28"/>
  </si>
  <si>
    <t>基準上の必要人数(人)</t>
    <rPh sb="0" eb="2">
      <t>キジュン</t>
    </rPh>
    <rPh sb="2" eb="3">
      <t>ジョウ</t>
    </rPh>
    <rPh sb="4" eb="6">
      <t>ヒツヨウ</t>
    </rPh>
    <rPh sb="6" eb="8">
      <t>ニンズウ</t>
    </rPh>
    <rPh sb="9" eb="10">
      <t>ニン</t>
    </rPh>
    <phoneticPr fontId="2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</si>
  <si>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1"/>
  </si>
  <si>
    <t>営業日(該当する日に○)</t>
    <rPh sb="0" eb="3">
      <t>エイギョウビ</t>
    </rPh>
    <rPh sb="4" eb="6">
      <t>ガイトウ</t>
    </rPh>
    <rPh sb="8" eb="9">
      <t>ヒ</t>
    </rPh>
    <phoneticPr fontId="28"/>
  </si>
  <si>
    <t>日</t>
    <rPh sb="0" eb="1">
      <t>ニチ</t>
    </rPh>
    <phoneticPr fontId="36"/>
  </si>
  <si>
    <t>月</t>
    <rPh sb="0" eb="1">
      <t>ゲツ</t>
    </rPh>
    <phoneticPr fontId="31"/>
  </si>
  <si>
    <t>火</t>
    <rPh sb="0" eb="1">
      <t>ヒ</t>
    </rPh>
    <phoneticPr fontId="31"/>
  </si>
  <si>
    <t>水</t>
    <rPh sb="0" eb="1">
      <t>スイ</t>
    </rPh>
    <phoneticPr fontId="31"/>
  </si>
  <si>
    <t>木</t>
    <rPh sb="0" eb="1">
      <t>モク</t>
    </rPh>
    <phoneticPr fontId="31"/>
  </si>
  <si>
    <t>金</t>
    <rPh sb="0" eb="1">
      <t>キン</t>
    </rPh>
    <phoneticPr fontId="31"/>
  </si>
  <si>
    <t>土</t>
    <rPh sb="0" eb="1">
      <t>ド</t>
    </rPh>
    <phoneticPr fontId="31"/>
  </si>
  <si>
    <t>祝</t>
    <rPh sb="0" eb="1">
      <t>シュク</t>
    </rPh>
    <phoneticPr fontId="31"/>
  </si>
  <si>
    <t>その他(年末年始等)</t>
    <rPh sb="2" eb="3">
      <t>ホカ</t>
    </rPh>
    <rPh sb="4" eb="6">
      <t>ネンマツ</t>
    </rPh>
    <rPh sb="6" eb="8">
      <t>ネンシ</t>
    </rPh>
    <rPh sb="8" eb="9">
      <t>トウ</t>
    </rPh>
    <phoneticPr fontId="31"/>
  </si>
  <si>
    <t>営業時間</t>
    <rPh sb="0" eb="2">
      <t>エイギョウ</t>
    </rPh>
    <rPh sb="2" eb="4">
      <t>ジカン</t>
    </rPh>
    <phoneticPr fontId="28"/>
  </si>
  <si>
    <t>平日</t>
    <rPh sb="0" eb="2">
      <t>ヘイジツ</t>
    </rPh>
    <phoneticPr fontId="36"/>
  </si>
  <si>
    <t>：</t>
    <phoneticPr fontId="31"/>
  </si>
  <si>
    <t>～</t>
    <phoneticPr fontId="31"/>
  </si>
  <si>
    <t>土曜</t>
    <rPh sb="0" eb="2">
      <t>ドヨウ</t>
    </rPh>
    <phoneticPr fontId="36"/>
  </si>
  <si>
    <t>日・祝</t>
    <rPh sb="0" eb="1">
      <t>ニチ</t>
    </rPh>
    <rPh sb="2" eb="3">
      <t>シュク</t>
    </rPh>
    <phoneticPr fontId="36"/>
  </si>
  <si>
    <t>通常の事業の実施地域</t>
    <rPh sb="0" eb="2">
      <t>ツウジョウ</t>
    </rPh>
    <rPh sb="3" eb="5">
      <t>ジギョウ</t>
    </rPh>
    <rPh sb="6" eb="8">
      <t>ジッシ</t>
    </rPh>
    <rPh sb="8" eb="10">
      <t>チイキ</t>
    </rPh>
    <phoneticPr fontId="28"/>
  </si>
  <si>
    <t>○一体的に実施する従たる事業所の指定等に係る記載事項</t>
  </si>
  <si>
    <t>(備考)</t>
    <rPh sb="1" eb="3">
      <t>ビコウ</t>
    </rPh>
    <phoneticPr fontId="2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</si>
  <si>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1"/>
  </si>
  <si>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8"/>
  </si>
  <si>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</si>
  <si>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36"/>
  </si>
  <si>
    <t>相談支援専門員</t>
    <rPh sb="0" eb="2">
      <t>ソウダン</t>
    </rPh>
    <rPh sb="2" eb="4">
      <t>シエン</t>
    </rPh>
    <rPh sb="4" eb="7">
      <t>センモンイン</t>
    </rPh>
    <phoneticPr fontId="2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</si>
  <si>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8"/>
  </si>
  <si>
    <t>サービス種別</t>
    <rPh sb="4" eb="6">
      <t>シュベツ</t>
    </rPh>
    <phoneticPr fontId="42"/>
  </si>
  <si>
    <t>特定相談支援・障害児相談支援</t>
    <rPh sb="0" eb="2">
      <t>トクテイ</t>
    </rPh>
    <rPh sb="2" eb="4">
      <t>ソウダン</t>
    </rPh>
    <rPh sb="4" eb="6">
      <t>シエン</t>
    </rPh>
    <rPh sb="7" eb="10">
      <t>ショウガイジ</t>
    </rPh>
    <rPh sb="10" eb="12">
      <t>ソウダン</t>
    </rPh>
    <rPh sb="12" eb="14">
      <t>シエン</t>
    </rPh>
    <phoneticPr fontId="42"/>
  </si>
  <si>
    <t>年</t>
    <rPh sb="0" eb="1">
      <t>ネン</t>
    </rPh>
    <phoneticPr fontId="28"/>
  </si>
  <si>
    <t>月</t>
    <rPh sb="0" eb="1">
      <t>ゲツ</t>
    </rPh>
    <phoneticPr fontId="28"/>
  </si>
  <si>
    <t>事業所名</t>
    <rPh sb="0" eb="3">
      <t>ジギョウショ</t>
    </rPh>
    <rPh sb="3" eb="4">
      <t>メイ</t>
    </rPh>
    <phoneticPr fontId="42"/>
  </si>
  <si>
    <t>(1)記載する期間</t>
    <rPh sb="3" eb="5">
      <t>キサイ</t>
    </rPh>
    <rPh sb="7" eb="9">
      <t>キカン</t>
    </rPh>
    <phoneticPr fontId="28"/>
  </si>
  <si>
    <t>(2)予定/実績の別</t>
    <rPh sb="3" eb="5">
      <t>ヨテイ</t>
    </rPh>
    <rPh sb="6" eb="8">
      <t>ジッセキ</t>
    </rPh>
    <rPh sb="9" eb="10">
      <t>ベツ</t>
    </rPh>
    <phoneticPr fontId="2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</si>
  <si>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</si>
  <si>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28"/>
  </si>
  <si>
    <t>時間/月</t>
    <rPh sb="0" eb="2">
      <t>ジカン</t>
    </rPh>
    <rPh sb="3" eb="4">
      <t>ツキ</t>
    </rPh>
    <phoneticPr fontId="28"/>
  </si>
  <si>
    <t>No.</t>
    <phoneticPr fontId="28"/>
  </si>
  <si>
    <t>(4)職種</t>
    <rPh sb="3" eb="5">
      <t>ショクシュ</t>
    </rPh>
    <phoneticPr fontId="28"/>
  </si>
  <si>
    <t>(5)勤務形態</t>
    <rPh sb="3" eb="5">
      <t>キンム</t>
    </rPh>
    <rPh sb="5" eb="7">
      <t>ケイタイ</t>
    </rPh>
    <phoneticPr fontId="28"/>
  </si>
  <si>
    <t>(6)資格</t>
    <rPh sb="3" eb="5">
      <t>シカク</t>
    </rPh>
    <phoneticPr fontId="28"/>
  </si>
  <si>
    <t>(7)氏名</t>
    <rPh sb="3" eb="5">
      <t>シメイ</t>
    </rPh>
    <phoneticPr fontId="28"/>
  </si>
  <si>
    <t>(8)</t>
    <phoneticPr fontId="28"/>
  </si>
  <si>
    <t>(9)勤務時間数合計</t>
    <rPh sb="3" eb="5">
      <t>キンム</t>
    </rPh>
    <rPh sb="5" eb="7">
      <t>ジカン</t>
    </rPh>
    <rPh sb="7" eb="8">
      <t>スウ</t>
    </rPh>
    <rPh sb="8" eb="10">
      <t>ゴウケイ</t>
    </rPh>
    <phoneticPr fontId="28"/>
  </si>
  <si>
    <t>(10)週平均の勤務時間数</t>
    <rPh sb="4" eb="7">
      <t>シュウヘイキン</t>
    </rPh>
    <rPh sb="8" eb="10">
      <t>キンム</t>
    </rPh>
    <rPh sb="10" eb="12">
      <t>ジカン</t>
    </rPh>
    <rPh sb="12" eb="13">
      <t>スウ</t>
    </rPh>
    <phoneticPr fontId="28"/>
  </si>
  <si>
    <t>(11)兼務状況
（兼務先／兼務する職務の内容）等</t>
    <phoneticPr fontId="28"/>
  </si>
  <si>
    <t>第１週</t>
    <rPh sb="0" eb="1">
      <t>ダイ</t>
    </rPh>
    <rPh sb="2" eb="3">
      <t>シュウ</t>
    </rPh>
    <phoneticPr fontId="28"/>
  </si>
  <si>
    <t>第２週</t>
    <rPh sb="0" eb="1">
      <t>ダイ</t>
    </rPh>
    <rPh sb="2" eb="3">
      <t>シュウ</t>
    </rPh>
    <phoneticPr fontId="28"/>
  </si>
  <si>
    <t>第３週</t>
    <rPh sb="0" eb="1">
      <t>ダイ</t>
    </rPh>
    <rPh sb="2" eb="3">
      <t>シュウ</t>
    </rPh>
    <phoneticPr fontId="28"/>
  </si>
  <si>
    <t>第４週</t>
    <rPh sb="0" eb="1">
      <t>ダイ</t>
    </rPh>
    <rPh sb="2" eb="3">
      <t>シュウ</t>
    </rPh>
    <phoneticPr fontId="28"/>
  </si>
  <si>
    <t>第５週</t>
    <rPh sb="0" eb="1">
      <t>ダイ</t>
    </rPh>
    <rPh sb="2" eb="3">
      <t>シュウ</t>
    </rPh>
    <phoneticPr fontId="28"/>
  </si>
  <si>
    <t>※選択肢にない職種については直接入力してください</t>
    <phoneticPr fontId="45"/>
  </si>
  <si>
    <t>合計</t>
    <rPh sb="0" eb="2">
      <t>ゴウケイ</t>
    </rPh>
    <phoneticPr fontId="28"/>
  </si>
  <si>
    <t>サービス提供時間</t>
    <rPh sb="4" eb="6">
      <t>テイキョウ</t>
    </rPh>
    <rPh sb="6" eb="8">
      <t>ジカン</t>
    </rPh>
    <phoneticPr fontId="28"/>
  </si>
  <si>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28"/>
  </si>
  <si>
    <t>計</t>
    <rPh sb="0" eb="1">
      <t>ケイ</t>
    </rPh>
    <phoneticPr fontId="28"/>
  </si>
  <si>
    <t>平均利用者数</t>
    <rPh sb="0" eb="2">
      <t>ヘイキン</t>
    </rPh>
    <rPh sb="2" eb="6">
      <t>リヨウシャスウ</t>
    </rPh>
    <phoneticPr fontId="28"/>
  </si>
  <si>
    <t>相談支援専門員の数の標準</t>
    <rPh sb="0" eb="2">
      <t>ソウダン</t>
    </rPh>
    <rPh sb="2" eb="7">
      <t>シエンセンモンイン</t>
    </rPh>
    <rPh sb="8" eb="9">
      <t>カズ</t>
    </rPh>
    <rPh sb="10" eb="12">
      <t>ヒョウジュン</t>
    </rPh>
    <phoneticPr fontId="28"/>
  </si>
  <si>
    <t>障害者</t>
    <rPh sb="0" eb="3">
      <t>ショウガイシャ</t>
    </rPh>
    <phoneticPr fontId="28"/>
  </si>
  <si>
    <t>障害児</t>
    <rPh sb="0" eb="3">
      <t>ショウガイジ</t>
    </rPh>
    <phoneticPr fontId="36"/>
  </si>
  <si>
    <t>＜人員基準に関する実人数集計＞</t>
    <rPh sb="1" eb="5">
      <t>ジンインキジュン</t>
    </rPh>
    <rPh sb="6" eb="7">
      <t>カン</t>
    </rPh>
    <rPh sb="9" eb="10">
      <t>ジツ</t>
    </rPh>
    <rPh sb="10" eb="12">
      <t>ニンズウ</t>
    </rPh>
    <rPh sb="12" eb="14">
      <t>シュウケイ</t>
    </rPh>
    <phoneticPr fontId="28"/>
  </si>
  <si>
    <t>専従</t>
    <rPh sb="0" eb="2">
      <t>センジュウ</t>
    </rPh>
    <phoneticPr fontId="36"/>
  </si>
  <si>
    <t>兼務</t>
    <rPh sb="0" eb="2">
      <t>ケンム</t>
    </rPh>
    <phoneticPr fontId="36"/>
  </si>
  <si>
    <t>常勤</t>
    <rPh sb="0" eb="2">
      <t>ジョウキン</t>
    </rPh>
    <phoneticPr fontId="28"/>
  </si>
  <si>
    <t>非常勤</t>
    <rPh sb="0" eb="3">
      <t>ヒジョウキン</t>
    </rPh>
    <phoneticPr fontId="28"/>
  </si>
  <si>
    <t>常勤換算数</t>
    <rPh sb="0" eb="5">
      <t>ジョウキンカンサンスウ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</si>
  <si>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</si>
  <si>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</si>
  <si>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</si>
  <si>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</si>
  <si>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</si>
  <si>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</si>
  <si>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0"/>
  </si>
  <si>
    <t>記号</t>
    <rPh sb="0" eb="2">
      <t>キゴウ</t>
    </rPh>
    <phoneticPr fontId="42"/>
  </si>
  <si>
    <t>区分</t>
    <rPh sb="0" eb="2">
      <t>クブン</t>
    </rPh>
    <phoneticPr fontId="42"/>
  </si>
  <si>
    <t>A</t>
  </si>
  <si>
    <t>常勤で専従</t>
    <rPh sb="0" eb="2">
      <t>ジョウキン</t>
    </rPh>
    <rPh sb="3" eb="5">
      <t>センジュウ</t>
    </rPh>
    <phoneticPr fontId="42"/>
  </si>
  <si>
    <t>B</t>
  </si>
  <si>
    <t>常勤で兼務</t>
    <rPh sb="0" eb="2">
      <t>ジョウキン</t>
    </rPh>
    <rPh sb="3" eb="5">
      <t>ケンム</t>
    </rPh>
    <phoneticPr fontId="42"/>
  </si>
  <si>
    <t>C</t>
  </si>
  <si>
    <t>非常勤で専従</t>
    <rPh sb="0" eb="3">
      <t>ヒジョウキン</t>
    </rPh>
    <rPh sb="4" eb="6">
      <t>センジュウ</t>
    </rPh>
    <phoneticPr fontId="42"/>
  </si>
  <si>
    <t>D</t>
  </si>
  <si>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</si>
  <si>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</si>
  <si>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</si>
  <si>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</si>
  <si>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</si>
  <si>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</si>
  <si>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</si>
  <si>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</si>
  <si>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</si>
  <si>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42"/>
  </si>
  <si>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28"/>
  </si>
  <si>
    <t>※指定基準の確認に際しては、４週分の入力で差し支えありません。</t>
    <rPh sb="1" eb="5">
      <t>シテイキジュン</t>
    </rPh>
    <rPh sb="15" eb="17">
      <t>シュウブン</t>
    </rPh>
    <rPh sb="18" eb="20">
      <t>ニュウリョク</t>
    </rPh>
    <rPh sb="21" eb="22">
      <t>サ</t>
    </rPh>
    <rPh sb="23" eb="24">
      <t>ツカ</t>
    </rPh>
    <phoneticPr fontId="28"/>
  </si>
  <si>
    <t>　(10) 従業者ごとに、合計勤務時間数を入力してください。</t>
    <rPh sb="6" eb="9">
      <t>ジュウギョウシャ</t>
    </rPh>
    <rPh sb="13" eb="15">
      <t>ゴウケイ</t>
    </rPh>
    <rPh sb="15" eb="17">
      <t>キンム</t>
    </rPh>
    <rPh sb="17" eb="20">
      <t>ジカンスウ</t>
    </rPh>
    <rPh sb="21" eb="23">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</si>
  <si>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</si>
  <si>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</si>
  <si>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</si>
  <si>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</si>
  <si>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30"/>
  </si>
  <si>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28"/>
  </si>
  <si>
    <t xml:space="preserve"> （14) 必要項目を満たしていれば、各事業所で使用するシフト表等をもって代替書類として差し支えありません。</t>
    <phoneticPr fontId="28"/>
  </si>
  <si>
    <t>管理者</t>
    <rPh sb="0" eb="3">
      <t>かんりしゃ</t>
    </rPh>
    <phoneticPr fontId="21" type="Hiragana"/>
  </si>
  <si>
    <t>相談支援専門員</t>
    <rPh sb="0" eb="2">
      <t>そうだん</t>
    </rPh>
    <rPh sb="2" eb="4">
      <t>しえん</t>
    </rPh>
    <rPh sb="4" eb="7">
      <t>せんもんいん</t>
    </rPh>
    <phoneticPr fontId="21" type="Hiragana"/>
  </si>
  <si>
    <t>相談支援員</t>
    <rPh sb="0" eb="2">
      <t>そうだん</t>
    </rPh>
    <rPh sb="2" eb="4">
      <t>しえん</t>
    </rPh>
    <rPh sb="4" eb="5">
      <t>いん</t>
    </rPh>
    <phoneticPr fontId="21" type="Hiragana"/>
  </si>
  <si>
    <t>-</t>
    <phoneticPr fontId="21" type="Hiragana"/>
  </si>
  <si>
    <t>記入不要</t>
    <rPh sb="0" eb="2">
      <t>きにゅう</t>
    </rPh>
    <rPh sb="2" eb="4">
      <t>ふよう</t>
    </rPh>
    <phoneticPr fontId="21" type="Hiragana"/>
  </si>
  <si>
    <t>令和　７　年　４　月　１　日</t>
    <rPh sb="0" eb="2">
      <t>レイワ</t>
    </rPh>
    <rPh sb="5" eb="6">
      <t>ネン</t>
    </rPh>
    <rPh sb="9" eb="10">
      <t>ツキ</t>
    </rPh>
    <rPh sb="13" eb="14">
      <t>ニチ</t>
    </rPh>
    <phoneticPr fontId="25"/>
  </si>
  <si>
    <t>三重県伊勢市○○町１３４０番地１</t>
    <rPh sb="0" eb="3">
      <t>ミエケン</t>
    </rPh>
    <rPh sb="8" eb="9">
      <t>マチ</t>
    </rPh>
    <rPh sb="13" eb="15">
      <t>バンチ</t>
    </rPh>
    <phoneticPr fontId="28"/>
  </si>
  <si>
    <t>社会福祉法人　▲▲▲会</t>
    <rPh sb="0" eb="2">
      <t>シャカイ</t>
    </rPh>
    <rPh sb="2" eb="4">
      <t>フクシ</t>
    </rPh>
    <rPh sb="4" eb="6">
      <t>ホウジン</t>
    </rPh>
    <rPh sb="10" eb="11">
      <t>カイ</t>
    </rPh>
    <phoneticPr fontId="28"/>
  </si>
  <si>
    <t>代表者　　伊勢　太郎</t>
    <rPh sb="0" eb="3">
      <t>ダイヒョウシャ</t>
    </rPh>
    <rPh sb="8" eb="10">
      <t>タロウ</t>
    </rPh>
    <phoneticPr fontId="28"/>
  </si>
  <si>
    <t>印</t>
    <rPh sb="0" eb="1">
      <t>イン</t>
    </rPh>
    <phoneticPr fontId="28"/>
  </si>
  <si>
    <t>シャカイフクシホウジン　▲▲▲カイ</t>
    <phoneticPr fontId="21" type="Hiragana"/>
  </si>
  <si>
    <r>
      <t>（郵便番号　　</t>
    </r>
    <r>
      <rPr>
        <sz val="11"/>
        <color rgb="FFFF0000"/>
        <rFont val="UD デジタル 教科書体 NK-B"/>
        <family val="1"/>
        <charset val="128"/>
      </rPr>
      <t>516</t>
    </r>
    <r>
      <rPr>
        <sz val="11"/>
        <color indexed="8"/>
        <rFont val="ＭＳ Ｐゴシック"/>
        <family val="3"/>
        <charset val="1"/>
      </rPr>
      <t>　―　</t>
    </r>
    <r>
      <rPr>
        <sz val="11"/>
        <color rgb="FFFF0000"/>
        <rFont val="UD デジタル 教科書体 NK-B"/>
        <family val="1"/>
        <charset val="128"/>
      </rPr>
      <t>1234</t>
    </r>
    <r>
      <rPr>
        <sz val="11"/>
        <color indexed="8"/>
        <rFont val="ＭＳ Ｐゴシック"/>
        <family val="3"/>
        <charset val="1"/>
      </rPr>
      <t>　）</t>
    </r>
    <rPh sb="1" eb="3">
      <t>ユウビン</t>
    </rPh>
    <rPh sb="3" eb="5">
      <t>バンゴウ</t>
    </rPh>
    <phoneticPr fontId="25"/>
  </si>
  <si>
    <t>社会福祉法人</t>
    <rPh sb="0" eb="2">
      <t>シャカイ</t>
    </rPh>
    <rPh sb="2" eb="4">
      <t>フクシ</t>
    </rPh>
    <rPh sb="4" eb="6">
      <t>ホウジン</t>
    </rPh>
    <phoneticPr fontId="28"/>
  </si>
  <si>
    <t>0596-12-1234</t>
  </si>
  <si>
    <t>三重県</t>
    <rPh sb="0" eb="3">
      <t>ミエケン</t>
    </rPh>
    <phoneticPr fontId="28"/>
  </si>
  <si>
    <t>0596-12-1235</t>
  </si>
  <si>
    <t>イセ　タロウ</t>
  </si>
  <si>
    <t>伊勢　太郎</t>
    <rPh sb="3" eb="5">
      <t>タロウ</t>
    </rPh>
    <phoneticPr fontId="28"/>
  </si>
  <si>
    <t>理事長</t>
    <rPh sb="0" eb="3">
      <t>リジチョウ</t>
    </rPh>
    <phoneticPr fontId="28"/>
  </si>
  <si>
    <t>三重県伊勢市○○町５００番地</t>
    <rPh sb="0" eb="3">
      <t>ミエケン</t>
    </rPh>
    <rPh sb="3" eb="6">
      <t>イセシ</t>
    </rPh>
    <rPh sb="8" eb="9">
      <t>マチ</t>
    </rPh>
    <rPh sb="12" eb="14">
      <t>バンチ</t>
    </rPh>
    <phoneticPr fontId="25"/>
  </si>
  <si>
    <r>
      <t>（郵便番号　　</t>
    </r>
    <r>
      <rPr>
        <sz val="11"/>
        <color indexed="10"/>
        <rFont val="UD デジタル 教科書体 NK-B"/>
        <family val="1"/>
        <charset val="128"/>
      </rPr>
      <t>５１６</t>
    </r>
    <r>
      <rPr>
        <sz val="11"/>
        <color indexed="8"/>
        <rFont val="ＭＳ Ｐゴシック"/>
        <family val="3"/>
        <charset val="128"/>
      </rPr>
      <t>　　―　</t>
    </r>
    <r>
      <rPr>
        <sz val="11"/>
        <color indexed="10"/>
        <rFont val="UD デジタル 教科書体 NK-B"/>
        <family val="1"/>
        <charset val="128"/>
      </rPr>
      <t>１２３５</t>
    </r>
    <r>
      <rPr>
        <sz val="11"/>
        <color indexed="8"/>
        <rFont val="ＭＳ Ｐゴシック"/>
        <family val="3"/>
        <charset val="128"/>
      </rPr>
      <t>　）</t>
    </r>
    <rPh sb="1" eb="3">
      <t>ユウビン</t>
    </rPh>
    <rPh sb="3" eb="5">
      <t>バンゴウ</t>
    </rPh>
    <phoneticPr fontId="28"/>
  </si>
  <si>
    <t>イセソウダンセンター</t>
    <phoneticPr fontId="28"/>
  </si>
  <si>
    <t>伊勢相談センター</t>
    <rPh sb="2" eb="4">
      <t>ソウダン</t>
    </rPh>
    <phoneticPr fontId="28"/>
  </si>
  <si>
    <t>三重県伊勢市◇◇◇町６００番地</t>
    <rPh sb="0" eb="3">
      <t>ミエケン</t>
    </rPh>
    <rPh sb="3" eb="6">
      <t>イセシ</t>
    </rPh>
    <rPh sb="9" eb="10">
      <t>マチ</t>
    </rPh>
    <rPh sb="13" eb="15">
      <t>バンチ</t>
    </rPh>
    <phoneticPr fontId="25"/>
  </si>
  <si>
    <r>
      <t>（郵便番号</t>
    </r>
    <r>
      <rPr>
        <sz val="11"/>
        <color indexed="10"/>
        <rFont val="ＭＳ Ｐゴシック"/>
        <family val="3"/>
        <charset val="128"/>
      </rPr>
      <t>　</t>
    </r>
    <r>
      <rPr>
        <sz val="11"/>
        <color indexed="10"/>
        <rFont val="UD デジタル 教科書体 NK-B"/>
        <family val="1"/>
        <charset val="128"/>
      </rPr>
      <t>５１６</t>
    </r>
    <r>
      <rPr>
        <sz val="11"/>
        <color indexed="8"/>
        <rFont val="ＭＳ Ｐゴシック"/>
        <family val="3"/>
        <charset val="128"/>
      </rPr>
      <t>　―　　</t>
    </r>
    <r>
      <rPr>
        <sz val="11"/>
        <color indexed="10"/>
        <rFont val="UD デジタル 教科書体 NK-B"/>
        <family val="1"/>
        <charset val="128"/>
      </rPr>
      <t>１２３６</t>
    </r>
    <r>
      <rPr>
        <sz val="11"/>
        <color indexed="8"/>
        <rFont val="ＭＳ Ｐゴシック"/>
        <family val="3"/>
        <charset val="128"/>
      </rPr>
      <t>　）</t>
    </r>
    <rPh sb="1" eb="3">
      <t>ユウビン</t>
    </rPh>
    <rPh sb="3" eb="5">
      <t>バンゴウ</t>
    </rPh>
    <phoneticPr fontId="28"/>
  </si>
  <si>
    <t>○</t>
    <phoneticPr fontId="28"/>
  </si>
  <si>
    <t>○</t>
  </si>
  <si>
    <t>伊勢相談センター</t>
    <phoneticPr fontId="28"/>
  </si>
  <si>
    <t>イセソウダンエンター</t>
    <phoneticPr fontId="28"/>
  </si>
  <si>
    <t>516</t>
    <phoneticPr fontId="28"/>
  </si>
  <si>
    <t>1236</t>
    <phoneticPr fontId="28"/>
  </si>
  <si>
    <t>三重県伊勢市◇◇◇町６００番地</t>
    <phoneticPr fontId="28"/>
  </si>
  <si>
    <t>TEL　0596-11-2222　、　FAX　0596-11-3333</t>
    <phoneticPr fontId="28"/>
  </si>
  <si>
    <t>isesoudancenter@●●●.com</t>
    <phoneticPr fontId="28"/>
  </si>
  <si>
    <t>イセ　ハナコ</t>
    <phoneticPr fontId="28"/>
  </si>
  <si>
    <t>伊勢　花子</t>
    <phoneticPr fontId="28"/>
  </si>
  <si>
    <t>9999</t>
    <phoneticPr fontId="28"/>
  </si>
  <si>
    <t>三重県伊勢市●●町□□□１２３４番地</t>
    <phoneticPr fontId="28"/>
  </si>
  <si>
    <t>伊勢生活介護●●</t>
    <rPh sb="0" eb="2">
      <t>イセ</t>
    </rPh>
    <rPh sb="2" eb="4">
      <t>セイカツ</t>
    </rPh>
    <rPh sb="4" eb="6">
      <t>カイゴ</t>
    </rPh>
    <phoneticPr fontId="28"/>
  </si>
  <si>
    <t>管理者（施設長）</t>
    <rPh sb="0" eb="3">
      <t>カンリシャ</t>
    </rPh>
    <rPh sb="4" eb="6">
      <t>シセツ</t>
    </rPh>
    <rPh sb="6" eb="7">
      <t>チョウ</t>
    </rPh>
    <phoneticPr fontId="28"/>
  </si>
  <si>
    <t>8:30～17:30</t>
    <phoneticPr fontId="28"/>
  </si>
  <si>
    <t>休業日：祝日、12/29～1/3</t>
    <rPh sb="0" eb="3">
      <t>キュウギョウビ</t>
    </rPh>
    <rPh sb="4" eb="6">
      <t>シュクジツ</t>
    </rPh>
    <phoneticPr fontId="28"/>
  </si>
  <si>
    <t>17</t>
    <phoneticPr fontId="28"/>
  </si>
  <si>
    <t>30</t>
    <phoneticPr fontId="28"/>
  </si>
  <si>
    <t>伊勢市全域</t>
    <rPh sb="0" eb="3">
      <t>イセシ</t>
    </rPh>
    <rPh sb="3" eb="5">
      <t>ゼンイキ</t>
    </rPh>
    <phoneticPr fontId="28"/>
  </si>
  <si>
    <t>S45</t>
    <phoneticPr fontId="28"/>
  </si>
  <si>
    <t>三重県伊勢市○○町１２３番地４</t>
    <phoneticPr fontId="28"/>
  </si>
  <si>
    <t>宇治　雪江</t>
    <rPh sb="0" eb="2">
      <t>ウジ</t>
    </rPh>
    <rPh sb="3" eb="5">
      <t>ユキエ</t>
    </rPh>
    <phoneticPr fontId="28"/>
  </si>
  <si>
    <t>ウジ　ユキエ</t>
    <phoneticPr fontId="28"/>
  </si>
  <si>
    <t>H2</t>
    <phoneticPr fontId="28"/>
  </si>
  <si>
    <t>三重県伊勢市○○町432番地1</t>
    <phoneticPr fontId="28"/>
  </si>
  <si>
    <t>二見　月美</t>
    <rPh sb="0" eb="2">
      <t>フタミ</t>
    </rPh>
    <rPh sb="3" eb="5">
      <t>ツキミ</t>
    </rPh>
    <phoneticPr fontId="28"/>
  </si>
  <si>
    <t>フタミ　ツキミ</t>
    <phoneticPr fontId="28"/>
  </si>
  <si>
    <t>三重県伊勢市◇◇◇町１０番地</t>
    <rPh sb="12" eb="14">
      <t>バンチ</t>
    </rPh>
    <phoneticPr fontId="28"/>
  </si>
  <si>
    <t>相談　次郎</t>
    <rPh sb="0" eb="2">
      <t>ソウダン</t>
    </rPh>
    <rPh sb="3" eb="5">
      <t>ジロウ</t>
    </rPh>
    <phoneticPr fontId="28"/>
  </si>
  <si>
    <t>山田　光男</t>
    <rPh sb="0" eb="2">
      <t>ヤマダ</t>
    </rPh>
    <rPh sb="3" eb="5">
      <t>ミツオ</t>
    </rPh>
    <phoneticPr fontId="28"/>
  </si>
  <si>
    <t>ヤマダ　ミツオ</t>
    <phoneticPr fontId="28"/>
  </si>
  <si>
    <t>ソウダン　ジロウ</t>
    <phoneticPr fontId="28"/>
  </si>
  <si>
    <t>S56</t>
    <phoneticPr fontId="28"/>
  </si>
  <si>
    <t>三重県伊勢市●●町□□□567番地</t>
    <phoneticPr fontId="28"/>
  </si>
  <si>
    <t>ソウダン　ジロウ</t>
    <phoneticPr fontId="21" type="Hiragana"/>
  </si>
  <si>
    <t>相談　次郎</t>
    <rPh sb="0" eb="2">
      <t>そうだん</t>
    </rPh>
    <rPh sb="3" eb="5">
      <t>じろう</t>
    </rPh>
    <phoneticPr fontId="21" type="Hiragana"/>
  </si>
  <si>
    <t>伊勢生活介護</t>
    <rPh sb="0" eb="2">
      <t>いせ</t>
    </rPh>
    <rPh sb="2" eb="4">
      <t>せいかつ</t>
    </rPh>
    <rPh sb="4" eb="6">
      <t>かいご</t>
    </rPh>
    <phoneticPr fontId="21" type="Hiragana"/>
  </si>
  <si>
    <t>生活介護</t>
    <rPh sb="0" eb="2">
      <t>せいかつ</t>
    </rPh>
    <rPh sb="2" eb="4">
      <t>かいご</t>
    </rPh>
    <phoneticPr fontId="21" type="Hiragana"/>
  </si>
  <si>
    <t>生活支援員</t>
    <rPh sb="0" eb="2">
      <t>せいかつ</t>
    </rPh>
    <rPh sb="2" eb="4">
      <t>しえん</t>
    </rPh>
    <rPh sb="4" eb="5">
      <t>いん</t>
    </rPh>
    <phoneticPr fontId="21" type="Hiragana"/>
  </si>
  <si>
    <t>15:30～17:30</t>
    <phoneticPr fontId="21" type="Hiragana"/>
  </si>
  <si>
    <t>事業所の名称</t>
    <rPh sb="0" eb="3">
      <t>ジギョウショ</t>
    </rPh>
    <rPh sb="4" eb="6">
      <t>メイショウ</t>
    </rPh>
    <phoneticPr fontId="28"/>
  </si>
  <si>
    <t>伊勢相談センター</t>
    <rPh sb="0" eb="2">
      <t>イセ</t>
    </rPh>
    <rPh sb="2" eb="4">
      <t>ソウダン</t>
    </rPh>
    <phoneticPr fontId="28"/>
  </si>
  <si>
    <t>事務室の例</t>
    <rPh sb="0" eb="3">
      <t>ジムシツ</t>
    </rPh>
    <rPh sb="4" eb="5">
      <t>レイ</t>
    </rPh>
    <phoneticPr fontId="28"/>
  </si>
  <si>
    <t>相談支援専用面接・相談コーナー</t>
    <rPh sb="0" eb="2">
      <t>ソウダン</t>
    </rPh>
    <rPh sb="2" eb="4">
      <t>シエン</t>
    </rPh>
    <rPh sb="4" eb="6">
      <t>センヨウ</t>
    </rPh>
    <rPh sb="6" eb="8">
      <t>メンセツ</t>
    </rPh>
    <rPh sb="9" eb="11">
      <t>ソウダン</t>
    </rPh>
    <phoneticPr fontId="28"/>
  </si>
  <si>
    <t>相談支援員机</t>
    <rPh sb="0" eb="2">
      <t>ソウダン</t>
    </rPh>
    <rPh sb="2" eb="4">
      <t>シエン</t>
    </rPh>
    <rPh sb="4" eb="5">
      <t>イン</t>
    </rPh>
    <rPh sb="5" eb="6">
      <t>ツクエ</t>
    </rPh>
    <phoneticPr fontId="28"/>
  </si>
  <si>
    <t>入口</t>
    <rPh sb="0" eb="2">
      <t>イリグチ</t>
    </rPh>
    <phoneticPr fontId="28"/>
  </si>
  <si>
    <t>相談支援専用書庫・ロッカー</t>
    <rPh sb="0" eb="2">
      <t>ソウダン</t>
    </rPh>
    <rPh sb="2" eb="4">
      <t>シエン</t>
    </rPh>
    <rPh sb="4" eb="6">
      <t>センヨウ</t>
    </rPh>
    <rPh sb="6" eb="8">
      <t>ショコ</t>
    </rPh>
    <phoneticPr fontId="28"/>
  </si>
  <si>
    <t>書庫・ロッカー</t>
    <rPh sb="0" eb="2">
      <t>ショコ</t>
    </rPh>
    <phoneticPr fontId="28"/>
  </si>
  <si>
    <t>事務所面積50㎡</t>
    <rPh sb="0" eb="2">
      <t>ジム</t>
    </rPh>
    <rPh sb="2" eb="3">
      <t>ショ</t>
    </rPh>
    <rPh sb="3" eb="5">
      <t>メンセキ</t>
    </rPh>
    <phoneticPr fontId="28"/>
  </si>
  <si>
    <t>共用</t>
    <rPh sb="0" eb="2">
      <t>キョウヨウ</t>
    </rPh>
    <phoneticPr fontId="28"/>
  </si>
  <si>
    <t>ソウダン　ジロウ</t>
    <phoneticPr fontId="28"/>
  </si>
  <si>
    <t>生年月日</t>
    <rPh sb="0" eb="2">
      <t>セイネン</t>
    </rPh>
    <rPh sb="2" eb="4">
      <t>ガッピ</t>
    </rPh>
    <phoneticPr fontId="28"/>
  </si>
  <si>
    <t>氏名</t>
    <rPh sb="0" eb="2">
      <t>シメイ</t>
    </rPh>
    <phoneticPr fontId="28"/>
  </si>
  <si>
    <t>相談　次郎</t>
    <rPh sb="0" eb="2">
      <t>ソウダン</t>
    </rPh>
    <rPh sb="3" eb="5">
      <t>ジロウ</t>
    </rPh>
    <phoneticPr fontId="28"/>
  </si>
  <si>
    <t>住所</t>
    <rPh sb="0" eb="2">
      <t>ジュウショ</t>
    </rPh>
    <phoneticPr fontId="28"/>
  </si>
  <si>
    <t>主な職歴等</t>
    <rPh sb="0" eb="1">
      <t>オモ</t>
    </rPh>
    <rPh sb="2" eb="4">
      <t>ショクレキ</t>
    </rPh>
    <rPh sb="4" eb="5">
      <t>トウ</t>
    </rPh>
    <phoneticPr fontId="28"/>
  </si>
  <si>
    <t>年　月　～　年　月</t>
    <rPh sb="0" eb="1">
      <t>ネン</t>
    </rPh>
    <rPh sb="2" eb="3">
      <t>ガツ</t>
    </rPh>
    <rPh sb="6" eb="7">
      <t>ネン</t>
    </rPh>
    <rPh sb="8" eb="9">
      <t>ガツ</t>
    </rPh>
    <phoneticPr fontId="28"/>
  </si>
  <si>
    <t>勤務先等</t>
    <rPh sb="0" eb="2">
      <t>キンム</t>
    </rPh>
    <rPh sb="2" eb="3">
      <t>サキ</t>
    </rPh>
    <rPh sb="3" eb="4">
      <t>トウ</t>
    </rPh>
    <phoneticPr fontId="28"/>
  </si>
  <si>
    <t>職務内容</t>
    <rPh sb="0" eb="2">
      <t>ショクム</t>
    </rPh>
    <rPh sb="2" eb="4">
      <t>ナイヨウ</t>
    </rPh>
    <phoneticPr fontId="28"/>
  </si>
  <si>
    <t>平成１８年１０月～平成２３年11月</t>
    <rPh sb="0" eb="2">
      <t>ヘイセイ</t>
    </rPh>
    <rPh sb="4" eb="5">
      <t>ネン</t>
    </rPh>
    <rPh sb="7" eb="8">
      <t>ツキ</t>
    </rPh>
    <rPh sb="9" eb="11">
      <t>ヘイセイ</t>
    </rPh>
    <rPh sb="13" eb="14">
      <t>ネン</t>
    </rPh>
    <rPh sb="16" eb="17">
      <t>ツキ</t>
    </rPh>
    <phoneticPr fontId="28"/>
  </si>
  <si>
    <t>ヘルプいせ</t>
    <phoneticPr fontId="28"/>
  </si>
  <si>
    <t>居宅介護員</t>
    <rPh sb="0" eb="2">
      <t>キョタク</t>
    </rPh>
    <rPh sb="2" eb="4">
      <t>カイゴ</t>
    </rPh>
    <rPh sb="4" eb="5">
      <t>イン</t>
    </rPh>
    <phoneticPr fontId="28"/>
  </si>
  <si>
    <t>平成23年12月～</t>
    <rPh sb="0" eb="2">
      <t>ヘイセイ</t>
    </rPh>
    <rPh sb="4" eb="5">
      <t>ネン</t>
    </rPh>
    <rPh sb="7" eb="8">
      <t>ツキ</t>
    </rPh>
    <phoneticPr fontId="28"/>
  </si>
  <si>
    <t>伊勢生活介護●●</t>
    <rPh sb="0" eb="2">
      <t>イセ</t>
    </rPh>
    <rPh sb="2" eb="4">
      <t>セイカツ</t>
    </rPh>
    <rPh sb="4" eb="6">
      <t>カイゴ</t>
    </rPh>
    <phoneticPr fontId="28"/>
  </si>
  <si>
    <t>主任生活支援員</t>
    <rPh sb="0" eb="2">
      <t>シュニン</t>
    </rPh>
    <rPh sb="2" eb="4">
      <t>セイカツ</t>
    </rPh>
    <rPh sb="4" eb="6">
      <t>シエン</t>
    </rPh>
    <rPh sb="6" eb="7">
      <t>イン</t>
    </rPh>
    <phoneticPr fontId="28"/>
  </si>
  <si>
    <t>職務に関連する資格</t>
    <rPh sb="0" eb="2">
      <t>ショクム</t>
    </rPh>
    <rPh sb="3" eb="5">
      <t>カンレン</t>
    </rPh>
    <rPh sb="7" eb="9">
      <t>シカク</t>
    </rPh>
    <phoneticPr fontId="28"/>
  </si>
  <si>
    <t>資格の種類</t>
    <rPh sb="0" eb="2">
      <t>シカク</t>
    </rPh>
    <rPh sb="3" eb="5">
      <t>シュルイ</t>
    </rPh>
    <phoneticPr fontId="28"/>
  </si>
  <si>
    <t>資格取得年月日</t>
    <rPh sb="0" eb="2">
      <t>シカク</t>
    </rPh>
    <rPh sb="2" eb="4">
      <t>シュトク</t>
    </rPh>
    <rPh sb="4" eb="7">
      <t>ネンガッピ</t>
    </rPh>
    <phoneticPr fontId="28"/>
  </si>
  <si>
    <t>ヘルパー2級課程
社会福祉主事</t>
    <rPh sb="5" eb="6">
      <t>キュウ</t>
    </rPh>
    <rPh sb="6" eb="8">
      <t>カテイ</t>
    </rPh>
    <rPh sb="9" eb="11">
      <t>シャカイ</t>
    </rPh>
    <rPh sb="11" eb="13">
      <t>フクシ</t>
    </rPh>
    <rPh sb="13" eb="15">
      <t>シュジ</t>
    </rPh>
    <phoneticPr fontId="28"/>
  </si>
  <si>
    <t>平成15年10月
平成18年３月</t>
    <rPh sb="0" eb="2">
      <t>ヘイセイ</t>
    </rPh>
    <rPh sb="4" eb="5">
      <t>ネン</t>
    </rPh>
    <rPh sb="7" eb="8">
      <t>ツキ</t>
    </rPh>
    <rPh sb="9" eb="11">
      <t>ヘイセイ</t>
    </rPh>
    <rPh sb="13" eb="14">
      <t>ネン</t>
    </rPh>
    <rPh sb="15" eb="16">
      <t>ツキ</t>
    </rPh>
    <phoneticPr fontId="28"/>
  </si>
  <si>
    <r>
      <t xml:space="preserve">備考（研修等の受講の状況等）
</t>
    </r>
    <r>
      <rPr>
        <sz val="11"/>
        <rFont val="UD デジタル 教科書体 NK-B"/>
        <family val="1"/>
        <charset val="128"/>
      </rPr>
      <t xml:space="preserve">
</t>
    </r>
    <r>
      <rPr>
        <sz val="11"/>
        <color indexed="10"/>
        <rFont val="UD デジタル 教科書体 NK-B"/>
        <family val="1"/>
        <charset val="128"/>
      </rPr>
      <t>相談支援従事者講習（初任者研修）　　平成２２年７月受講</t>
    </r>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5">
      <t>コウシュウ</t>
    </rPh>
    <rPh sb="26" eb="29">
      <t>ショニンシャ</t>
    </rPh>
    <rPh sb="29" eb="31">
      <t>ケンシュウ</t>
    </rPh>
    <rPh sb="34" eb="36">
      <t>ヘイセイ</t>
    </rPh>
    <rPh sb="38" eb="39">
      <t>ネン</t>
    </rPh>
    <rPh sb="40" eb="41">
      <t>ツキ</t>
    </rPh>
    <rPh sb="41" eb="43">
      <t>ジュコウ</t>
    </rPh>
    <phoneticPr fontId="28"/>
  </si>
  <si>
    <t>番００号</t>
    <rPh sb="0" eb="1">
      <t>バン</t>
    </rPh>
    <rPh sb="3" eb="4">
      <t>ゴウ</t>
    </rPh>
    <phoneticPr fontId="28"/>
  </si>
  <si>
    <t>宛先　伊勢市長</t>
    <rPh sb="0" eb="1">
      <t>アテ</t>
    </rPh>
    <rPh sb="1" eb="2">
      <t>サキ</t>
    </rPh>
    <phoneticPr fontId="28"/>
  </si>
  <si>
    <t>施設又は事業所所在地及び名称</t>
    <rPh sb="0" eb="2">
      <t>シセツ</t>
    </rPh>
    <rPh sb="2" eb="3">
      <t>マタ</t>
    </rPh>
    <rPh sb="4" eb="7">
      <t>ジギョウショ</t>
    </rPh>
    <rPh sb="7" eb="10">
      <t>ショザイチ</t>
    </rPh>
    <rPh sb="10" eb="11">
      <t>オヨ</t>
    </rPh>
    <rPh sb="12" eb="14">
      <t>メイショウ</t>
    </rPh>
    <phoneticPr fontId="28"/>
  </si>
  <si>
    <t xml:space="preserve">三重県伊勢市○○町○○番地○
社会福祉法人○○会
</t>
    <rPh sb="0" eb="2">
      <t>ミエ</t>
    </rPh>
    <rPh sb="2" eb="3">
      <t>ケン</t>
    </rPh>
    <rPh sb="5" eb="6">
      <t>シ</t>
    </rPh>
    <rPh sb="8" eb="9">
      <t>チョウ</t>
    </rPh>
    <rPh sb="11" eb="13">
      <t>バンチ</t>
    </rPh>
    <rPh sb="15" eb="17">
      <t>シャカイ</t>
    </rPh>
    <rPh sb="17" eb="19">
      <t>フクシ</t>
    </rPh>
    <rPh sb="19" eb="21">
      <t>ホウジン</t>
    </rPh>
    <rPh sb="23" eb="24">
      <t>カイ</t>
    </rPh>
    <phoneticPr fontId="28"/>
  </si>
  <si>
    <t>代表者氏名</t>
    <rPh sb="0" eb="3">
      <t>ダイヒョウシャ</t>
    </rPh>
    <rPh sb="3" eb="5">
      <t>シメイ</t>
    </rPh>
    <phoneticPr fontId="28"/>
  </si>
  <si>
    <t>理事長○○　○○</t>
    <rPh sb="0" eb="3">
      <t>リジチョウ</t>
    </rPh>
    <phoneticPr fontId="28"/>
  </si>
  <si>
    <t>0598-000-0000</t>
    <phoneticPr fontId="2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</si>
  <si>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8"/>
  </si>
  <si>
    <t>氏　　名</t>
    <rPh sb="0" eb="1">
      <t>シ</t>
    </rPh>
    <rPh sb="3" eb="4">
      <t>メイ</t>
    </rPh>
    <phoneticPr fontId="28"/>
  </si>
  <si>
    <t>現　住　所</t>
    <rPh sb="0" eb="1">
      <t>ウツツ</t>
    </rPh>
    <rPh sb="2" eb="3">
      <t>ジュウ</t>
    </rPh>
    <rPh sb="4" eb="5">
      <t>ショ</t>
    </rPh>
    <phoneticPr fontId="28"/>
  </si>
  <si>
    <t>施設又は事業所名</t>
    <rPh sb="0" eb="2">
      <t>シセツ</t>
    </rPh>
    <rPh sb="2" eb="3">
      <t>マタ</t>
    </rPh>
    <rPh sb="4" eb="6">
      <t>ジギョウ</t>
    </rPh>
    <rPh sb="6" eb="7">
      <t>ショ</t>
    </rPh>
    <rPh sb="7" eb="8">
      <t>メイ</t>
    </rPh>
    <phoneticPr fontId="28"/>
  </si>
  <si>
    <t>施設・事業所の種別（　障害者自立支援法に基づく居宅介護事業所　）</t>
    <rPh sb="0" eb="2">
      <t>シセツ</t>
    </rPh>
    <rPh sb="3" eb="6">
      <t>ジギョウショ</t>
    </rPh>
    <rPh sb="7" eb="9">
      <t>シュベツ</t>
    </rPh>
    <rPh sb="11" eb="14">
      <t>ショウガイシャ</t>
    </rPh>
    <rPh sb="14" eb="16">
      <t>ジリツ</t>
    </rPh>
    <rPh sb="16" eb="18">
      <t>シエン</t>
    </rPh>
    <rPh sb="18" eb="19">
      <t>ホウ</t>
    </rPh>
    <rPh sb="20" eb="21">
      <t>モト</t>
    </rPh>
    <rPh sb="23" eb="25">
      <t>キョタク</t>
    </rPh>
    <rPh sb="25" eb="27">
      <t>カイゴ</t>
    </rPh>
    <rPh sb="27" eb="30">
      <t>ジギョウショ</t>
    </rPh>
    <phoneticPr fontId="28"/>
  </si>
  <si>
    <t>業　務　期　間</t>
    <rPh sb="0" eb="1">
      <t>ギョウ</t>
    </rPh>
    <rPh sb="2" eb="3">
      <t>ツトム</t>
    </rPh>
    <rPh sb="4" eb="5">
      <t>キ</t>
    </rPh>
    <rPh sb="6" eb="7">
      <t>アイダ</t>
    </rPh>
    <phoneticPr fontId="28"/>
  </si>
  <si>
    <t>うち業務に従事した日数</t>
    <rPh sb="2" eb="4">
      <t>ギョウム</t>
    </rPh>
    <rPh sb="5" eb="7">
      <t>ジュウジ</t>
    </rPh>
    <rPh sb="9" eb="11">
      <t>ニッスウ</t>
    </rPh>
    <phoneticPr fontId="28"/>
  </si>
  <si>
    <t>９００日</t>
    <rPh sb="3" eb="4">
      <t>ヒ</t>
    </rPh>
    <phoneticPr fontId="28"/>
  </si>
  <si>
    <t>業　務　内　容</t>
    <rPh sb="0" eb="1">
      <t>ギョウ</t>
    </rPh>
    <rPh sb="2" eb="3">
      <t>ツトム</t>
    </rPh>
    <rPh sb="4" eb="5">
      <t>ナイ</t>
    </rPh>
    <rPh sb="6" eb="7">
      <t>カタチ</t>
    </rPh>
    <phoneticPr fontId="28"/>
  </si>
  <si>
    <t>職名（居宅介護員）</t>
    <rPh sb="0" eb="2">
      <t>ショクメイ</t>
    </rPh>
    <rPh sb="3" eb="5">
      <t>キョタク</t>
    </rPh>
    <rPh sb="5" eb="7">
      <t>カイゴ</t>
    </rPh>
    <rPh sb="7" eb="8">
      <t>イン</t>
    </rPh>
    <phoneticPr fontId="28"/>
  </si>
  <si>
    <t>障がい者に対する介護業務・相談助言</t>
    <rPh sb="0" eb="1">
      <t>ショウ</t>
    </rPh>
    <rPh sb="3" eb="4">
      <t>モノ</t>
    </rPh>
    <rPh sb="5" eb="6">
      <t>タイ</t>
    </rPh>
    <rPh sb="8" eb="10">
      <t>カイゴ</t>
    </rPh>
    <rPh sb="10" eb="12">
      <t>ギョウム</t>
    </rPh>
    <rPh sb="13" eb="15">
      <t>ソウダン</t>
    </rPh>
    <rPh sb="15" eb="17">
      <t>ジョゲン</t>
    </rPh>
    <phoneticPr fontId="28"/>
  </si>
  <si>
    <r>
      <t xml:space="preserve">相談支援専門員の実務経験となる業務
</t>
    </r>
    <r>
      <rPr>
        <sz val="9"/>
        <rFont val="ＭＳ Ｐ明朝"/>
        <family val="1"/>
        <charset val="128"/>
      </rPr>
      <t>(裏面の区分により該当するものを○で囲む）</t>
    </r>
    <rPh sb="0" eb="2">
      <t>ソウダン</t>
    </rPh>
    <rPh sb="2" eb="4">
      <t>シエン</t>
    </rPh>
    <rPh sb="4" eb="7">
      <t>センモンイン</t>
    </rPh>
    <rPh sb="8" eb="10">
      <t>ジツム</t>
    </rPh>
    <rPh sb="10" eb="12">
      <t>ケイケン</t>
    </rPh>
    <rPh sb="15" eb="17">
      <t>ギョウム</t>
    </rPh>
    <rPh sb="19" eb="21">
      <t>リメン</t>
    </rPh>
    <rPh sb="22" eb="24">
      <t>クブン</t>
    </rPh>
    <rPh sb="27" eb="29">
      <t>ガイトウ</t>
    </rPh>
    <rPh sb="36" eb="37">
      <t>カコ</t>
    </rPh>
    <phoneticPr fontId="28"/>
  </si>
  <si>
    <t>第1</t>
    <rPh sb="0" eb="1">
      <t>ダイ</t>
    </rPh>
    <phoneticPr fontId="28"/>
  </si>
  <si>
    <t>第2</t>
    <rPh sb="0" eb="1">
      <t>ダイ</t>
    </rPh>
    <phoneticPr fontId="28"/>
  </si>
  <si>
    <t>第3</t>
    <rPh sb="0" eb="1">
      <t>ダイ</t>
    </rPh>
    <phoneticPr fontId="28"/>
  </si>
  <si>
    <t>第4</t>
    <rPh sb="0" eb="1">
      <t>ダイ</t>
    </rPh>
    <phoneticPr fontId="28"/>
  </si>
  <si>
    <t>第5</t>
    <rPh sb="0" eb="1">
      <t>ダイ</t>
    </rPh>
    <phoneticPr fontId="28"/>
  </si>
  <si>
    <t>第6</t>
    <rPh sb="0" eb="1">
      <t>ダイ</t>
    </rPh>
    <phoneticPr fontId="28"/>
  </si>
  <si>
    <t>第7</t>
    <rPh sb="0" eb="1">
      <t>ダイ</t>
    </rPh>
    <phoneticPr fontId="28"/>
  </si>
  <si>
    <t>イ　ロ</t>
    <phoneticPr fontId="28"/>
  </si>
  <si>
    <t xml:space="preserve">イ　ロ　ハ　ニ </t>
    <phoneticPr fontId="28"/>
  </si>
  <si>
    <t>イ　ロ　ハ</t>
    <phoneticPr fontId="28"/>
  </si>
  <si>
    <t>令和００年００月００日</t>
    <rPh sb="0" eb="2">
      <t>レイワ</t>
    </rPh>
    <rPh sb="4" eb="5">
      <t>ネン</t>
    </rPh>
    <rPh sb="7" eb="8">
      <t>ガツ</t>
    </rPh>
    <rPh sb="10" eb="11">
      <t>ニチ</t>
    </rPh>
    <phoneticPr fontId="28"/>
  </si>
  <si>
    <t>令和元年１０月１日～令和６年９月３０日（５年０月間）</t>
    <rPh sb="0" eb="2">
      <t>レイワ</t>
    </rPh>
    <rPh sb="2" eb="4">
      <t>ガンネン</t>
    </rPh>
    <rPh sb="3" eb="4">
      <t>ネン</t>
    </rPh>
    <rPh sb="10" eb="12">
      <t>レイワ</t>
    </rPh>
    <phoneticPr fontId="28"/>
  </si>
  <si>
    <t>（生年月日昭和56年7月8日）</t>
    <rPh sb="1" eb="3">
      <t>セイネン</t>
    </rPh>
    <rPh sb="3" eb="5">
      <t>ガッピ</t>
    </rPh>
    <rPh sb="5" eb="7">
      <t>ショウワ</t>
    </rPh>
    <rPh sb="9" eb="10">
      <t>ネン</t>
    </rPh>
    <rPh sb="11" eb="12">
      <t>ガツ</t>
    </rPh>
    <rPh sb="13" eb="14">
      <t>ニチ</t>
    </rPh>
    <phoneticPr fontId="28"/>
  </si>
  <si>
    <t>（郵便番号516－9999）
三重県伊勢市●●町□□□567番地</t>
    <rPh sb="1" eb="3">
      <t>ユウビン</t>
    </rPh>
    <rPh sb="3" eb="5">
      <t>バンゴウ</t>
    </rPh>
    <rPh sb="15" eb="18">
      <t>ミエケン</t>
    </rPh>
    <rPh sb="18" eb="21">
      <t>イセシ</t>
    </rPh>
    <rPh sb="23" eb="24">
      <t>マチ</t>
    </rPh>
    <rPh sb="30" eb="32">
      <t>バンチ</t>
    </rPh>
    <phoneticPr fontId="28"/>
  </si>
  <si>
    <t>三重県伊勢市●●町□□□567番地</t>
    <rPh sb="0" eb="3">
      <t>ミエケン</t>
    </rPh>
    <rPh sb="3" eb="6">
      <t>イセシ</t>
    </rPh>
    <rPh sb="8" eb="9">
      <t>マチ</t>
    </rPh>
    <rPh sb="15" eb="17">
      <t>バンチ</t>
    </rPh>
    <phoneticPr fontId="28"/>
  </si>
  <si>
    <t>事業所名</t>
    <rPh sb="0" eb="3">
      <t>ジギョウショ</t>
    </rPh>
    <rPh sb="3" eb="4">
      <t>メイ</t>
    </rPh>
    <phoneticPr fontId="28"/>
  </si>
  <si>
    <t>措　置　の　概　要</t>
    <rPh sb="0" eb="1">
      <t>ソ</t>
    </rPh>
    <rPh sb="2" eb="3">
      <t>チ</t>
    </rPh>
    <rPh sb="6" eb="7">
      <t>オオムネ</t>
    </rPh>
    <rPh sb="8" eb="9">
      <t>ヨウ</t>
    </rPh>
    <phoneticPr fontId="28"/>
  </si>
  <si>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8"/>
  </si>
  <si>
    <t>電話番号　0596-11-2222</t>
    <rPh sb="0" eb="2">
      <t>デンワ</t>
    </rPh>
    <rPh sb="2" eb="4">
      <t>バンゴウ</t>
    </rPh>
    <phoneticPr fontId="28"/>
  </si>
  <si>
    <t>FAX番号　　0596-11-3333</t>
    <rPh sb="3" eb="5">
      <t>バンゴウ</t>
    </rPh>
    <phoneticPr fontId="28"/>
  </si>
  <si>
    <t>担当者　　総務課　○○　○○</t>
    <rPh sb="0" eb="3">
      <t>タントウシャ</t>
    </rPh>
    <rPh sb="5" eb="8">
      <t>ソウムカ</t>
    </rPh>
    <phoneticPr fontId="2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</si>
  <si>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8"/>
  </si>
  <si>
    <t>相談や苦情の専用窓口として職員を常駐させ、いつでも対応できるようにする。</t>
    <rPh sb="0" eb="2">
      <t>ソウダン</t>
    </rPh>
    <rPh sb="3" eb="5">
      <t>クジョウ</t>
    </rPh>
    <rPh sb="6" eb="8">
      <t>センヨウ</t>
    </rPh>
    <rPh sb="8" eb="10">
      <t>マドグチ</t>
    </rPh>
    <rPh sb="13" eb="15">
      <t>ショクイン</t>
    </rPh>
    <rPh sb="16" eb="18">
      <t>ジョウチュウ</t>
    </rPh>
    <rPh sb="25" eb="27">
      <t>タイオウ</t>
    </rPh>
    <phoneticPr fontId="28"/>
  </si>
  <si>
    <t>事実の内容を具体的に把握して文書化し、内容が漏洩しないように厳重に保管する。</t>
    <rPh sb="0" eb="2">
      <t>ジジツ</t>
    </rPh>
    <rPh sb="3" eb="5">
      <t>ナイヨウ</t>
    </rPh>
    <rPh sb="6" eb="9">
      <t>グタイテキ</t>
    </rPh>
    <rPh sb="10" eb="12">
      <t>ハアク</t>
    </rPh>
    <rPh sb="14" eb="17">
      <t>ブンショカ</t>
    </rPh>
    <rPh sb="19" eb="21">
      <t>ナイヨウ</t>
    </rPh>
    <rPh sb="22" eb="24">
      <t>ロウエイ</t>
    </rPh>
    <rPh sb="30" eb="32">
      <t>ゲンジュウ</t>
    </rPh>
    <rPh sb="33" eb="35">
      <t>ホカン</t>
    </rPh>
    <phoneticPr fontId="28"/>
  </si>
  <si>
    <t>苦情が発生したときは、次のとおりのプロセスにて処理を行う。</t>
    <rPh sb="0" eb="2">
      <t>クジョウ</t>
    </rPh>
    <rPh sb="3" eb="5">
      <t>ハッセイ</t>
    </rPh>
    <rPh sb="11" eb="12">
      <t>ツギ</t>
    </rPh>
    <rPh sb="23" eb="25">
      <t>ショリ</t>
    </rPh>
    <rPh sb="26" eb="27">
      <t>オコナ</t>
    </rPh>
    <phoneticPr fontId="28"/>
  </si>
  <si>
    <t>　※具体的な対応方針</t>
    <rPh sb="2" eb="5">
      <t>グタイテキ</t>
    </rPh>
    <rPh sb="6" eb="8">
      <t>タイオウ</t>
    </rPh>
    <rPh sb="8" eb="10">
      <t>ホウシン</t>
    </rPh>
    <phoneticPr fontId="28"/>
  </si>
  <si>
    <t>①苦情受付の記録・報告</t>
    <rPh sb="1" eb="3">
      <t>クジョウ</t>
    </rPh>
    <rPh sb="3" eb="5">
      <t>ウケツケ</t>
    </rPh>
    <rPh sb="6" eb="8">
      <t>キロク</t>
    </rPh>
    <rPh sb="9" eb="11">
      <t>ホウコク</t>
    </rPh>
    <phoneticPr fontId="28"/>
  </si>
  <si>
    <t>苦情の受付内容を記録して、管理者に報告する。</t>
    <rPh sb="0" eb="2">
      <t>クジョウ</t>
    </rPh>
    <rPh sb="3" eb="5">
      <t>ウケツケ</t>
    </rPh>
    <rPh sb="5" eb="7">
      <t>ナイヨウ</t>
    </rPh>
    <rPh sb="8" eb="10">
      <t>キロク</t>
    </rPh>
    <rPh sb="13" eb="16">
      <t>カンリシャ</t>
    </rPh>
    <rPh sb="17" eb="19">
      <t>ホウコク</t>
    </rPh>
    <phoneticPr fontId="28"/>
  </si>
  <si>
    <t>②調査・事実確認</t>
    <rPh sb="1" eb="3">
      <t>チョウサ</t>
    </rPh>
    <rPh sb="4" eb="6">
      <t>ジジツ</t>
    </rPh>
    <rPh sb="6" eb="8">
      <t>カクニン</t>
    </rPh>
    <phoneticPr fontId="28"/>
  </si>
  <si>
    <t>報告を受けた管理者は、担当に対して事実確認を行うとともに、苦情申し出者に対しても直接に聞き取りを行い、事実関係を調査する。</t>
    <rPh sb="0" eb="2">
      <t>ホウコク</t>
    </rPh>
    <rPh sb="3" eb="4">
      <t>ウ</t>
    </rPh>
    <rPh sb="6" eb="9">
      <t>カンリシャ</t>
    </rPh>
    <rPh sb="11" eb="13">
      <t>タントウ</t>
    </rPh>
    <rPh sb="14" eb="15">
      <t>タイ</t>
    </rPh>
    <rPh sb="17" eb="19">
      <t>ジジツ</t>
    </rPh>
    <rPh sb="19" eb="21">
      <t>カクニン</t>
    </rPh>
    <rPh sb="22" eb="23">
      <t>オコナ</t>
    </rPh>
    <rPh sb="29" eb="31">
      <t>クジョウ</t>
    </rPh>
    <rPh sb="31" eb="32">
      <t>モウ</t>
    </rPh>
    <rPh sb="33" eb="34">
      <t>デ</t>
    </rPh>
    <rPh sb="34" eb="35">
      <t>シャ</t>
    </rPh>
    <rPh sb="36" eb="37">
      <t>タイ</t>
    </rPh>
    <rPh sb="40" eb="42">
      <t>チョクセツ</t>
    </rPh>
    <rPh sb="43" eb="44">
      <t>キ</t>
    </rPh>
    <rPh sb="45" eb="46">
      <t>ト</t>
    </rPh>
    <rPh sb="48" eb="49">
      <t>オコナ</t>
    </rPh>
    <rPh sb="51" eb="53">
      <t>ジジツ</t>
    </rPh>
    <rPh sb="53" eb="55">
      <t>カンケイ</t>
    </rPh>
    <rPh sb="56" eb="58">
      <t>チョウサ</t>
    </rPh>
    <phoneticPr fontId="28"/>
  </si>
  <si>
    <t>③方針の決定</t>
    <rPh sb="1" eb="3">
      <t>ホウシン</t>
    </rPh>
    <rPh sb="4" eb="6">
      <t>ケッテイ</t>
    </rPh>
    <phoneticPr fontId="28"/>
  </si>
  <si>
    <t>調査結果に基づき協議を行い、必要と判断した場合は速やかに対応していく。その際、対応が複雑な案件については、市・県など関係機関の助言・指導を仰ぐ。</t>
    <rPh sb="0" eb="2">
      <t>チョウサ</t>
    </rPh>
    <rPh sb="2" eb="4">
      <t>ケッカ</t>
    </rPh>
    <rPh sb="5" eb="6">
      <t>モト</t>
    </rPh>
    <rPh sb="8" eb="10">
      <t>キョウギ</t>
    </rPh>
    <rPh sb="11" eb="12">
      <t>オコナ</t>
    </rPh>
    <rPh sb="14" eb="16">
      <t>ヒツヨウ</t>
    </rPh>
    <rPh sb="17" eb="19">
      <t>ハンダン</t>
    </rPh>
    <rPh sb="21" eb="23">
      <t>バアイ</t>
    </rPh>
    <rPh sb="24" eb="25">
      <t>スミ</t>
    </rPh>
    <rPh sb="28" eb="30">
      <t>タイオウ</t>
    </rPh>
    <rPh sb="37" eb="38">
      <t>サイ</t>
    </rPh>
    <rPh sb="39" eb="41">
      <t>タイオウ</t>
    </rPh>
    <rPh sb="42" eb="44">
      <t>フクザツ</t>
    </rPh>
    <rPh sb="45" eb="47">
      <t>アンケン</t>
    </rPh>
    <rPh sb="53" eb="54">
      <t>シ</t>
    </rPh>
    <rPh sb="55" eb="56">
      <t>ケン</t>
    </rPh>
    <rPh sb="58" eb="60">
      <t>カンケイ</t>
    </rPh>
    <rPh sb="60" eb="62">
      <t>キカン</t>
    </rPh>
    <rPh sb="63" eb="65">
      <t>ジョゲン</t>
    </rPh>
    <rPh sb="66" eb="67">
      <t>ユビ</t>
    </rPh>
    <rPh sb="67" eb="68">
      <t>ミチビ</t>
    </rPh>
    <rPh sb="69" eb="70">
      <t>アオ</t>
    </rPh>
    <phoneticPr fontId="28"/>
  </si>
  <si>
    <t>④サービスの改善</t>
    <rPh sb="6" eb="8">
      <t>カイゼン</t>
    </rPh>
    <phoneticPr fontId="28"/>
  </si>
  <si>
    <t>今後、同様な問題が発生することのないよう、事業所内会議で徹底に努めるとともに、苦情対応の処理経過・結果を記録・保管して再発防止に役立てる。</t>
    <rPh sb="0" eb="2">
      <t>コンゴ</t>
    </rPh>
    <rPh sb="3" eb="5">
      <t>ドウヨウ</t>
    </rPh>
    <rPh sb="6" eb="8">
      <t>モンダイ</t>
    </rPh>
    <rPh sb="9" eb="11">
      <t>ハッセイ</t>
    </rPh>
    <rPh sb="21" eb="24">
      <t>ジギョウショ</t>
    </rPh>
    <rPh sb="24" eb="25">
      <t>ナイ</t>
    </rPh>
    <rPh sb="25" eb="27">
      <t>カイギ</t>
    </rPh>
    <rPh sb="28" eb="30">
      <t>テッテイ</t>
    </rPh>
    <rPh sb="31" eb="32">
      <t>ツト</t>
    </rPh>
    <rPh sb="39" eb="41">
      <t>クジョウ</t>
    </rPh>
    <rPh sb="41" eb="43">
      <t>タイオウ</t>
    </rPh>
    <rPh sb="44" eb="46">
      <t>ショリ</t>
    </rPh>
    <rPh sb="46" eb="48">
      <t>ケイカ</t>
    </rPh>
    <rPh sb="49" eb="51">
      <t>ケッカ</t>
    </rPh>
    <rPh sb="52" eb="54">
      <t>キロク</t>
    </rPh>
    <rPh sb="55" eb="57">
      <t>ホカン</t>
    </rPh>
    <rPh sb="59" eb="61">
      <t>サイハツ</t>
    </rPh>
    <rPh sb="61" eb="63">
      <t>ボウシ</t>
    </rPh>
    <rPh sb="64" eb="66">
      <t>ヤクダ</t>
    </rPh>
    <phoneticPr fontId="28"/>
  </si>
  <si>
    <t>３　その他参考事項</t>
    <rPh sb="4" eb="5">
      <t>タ</t>
    </rPh>
    <rPh sb="5" eb="7">
      <t>サンコウ</t>
    </rPh>
    <rPh sb="7" eb="9">
      <t>ジコウ</t>
    </rPh>
    <phoneticPr fontId="28"/>
  </si>
  <si>
    <t>管理者</t>
  </si>
  <si>
    <t>相談支援専門員</t>
  </si>
  <si>
    <t>伊勢　花子</t>
    <rPh sb="0" eb="2">
      <t>いせ</t>
    </rPh>
    <rPh sb="3" eb="5">
      <t>はなこ</t>
    </rPh>
    <phoneticPr fontId="21" type="Hiragana"/>
  </si>
  <si>
    <t>宇治　雪江</t>
    <rPh sb="0" eb="2">
      <t>うじ</t>
    </rPh>
    <rPh sb="3" eb="5">
      <t>ゆきえ</t>
    </rPh>
    <phoneticPr fontId="21" type="Hiragana"/>
  </si>
  <si>
    <t>主任相談支援専門員</t>
    <rPh sb="0" eb="2">
      <t>しゅにん</t>
    </rPh>
    <rPh sb="2" eb="4">
      <t>そうだん</t>
    </rPh>
    <rPh sb="4" eb="6">
      <t>しえん</t>
    </rPh>
    <rPh sb="6" eb="9">
      <t>せんもんいん</t>
    </rPh>
    <phoneticPr fontId="21" type="Hiragana"/>
  </si>
  <si>
    <t>現任研修</t>
    <rPh sb="0" eb="2">
      <t>げんにん</t>
    </rPh>
    <rPh sb="2" eb="4">
      <t>けんしゅう</t>
    </rPh>
    <phoneticPr fontId="21" type="Hiragana"/>
  </si>
  <si>
    <t>新任研修</t>
    <rPh sb="0" eb="2">
      <t>しんにん</t>
    </rPh>
    <rPh sb="2" eb="4">
      <t>けんしゅう</t>
    </rPh>
    <phoneticPr fontId="21" type="Hiragana"/>
  </si>
  <si>
    <t>山田　光男</t>
    <rPh sb="0" eb="2">
      <t>やまだ</t>
    </rPh>
    <rPh sb="3" eb="5">
      <t>みつお</t>
    </rPh>
    <phoneticPr fontId="21" type="Hiragana"/>
  </si>
  <si>
    <t>二見　月美</t>
    <rPh sb="0" eb="2">
      <t>ふたみ</t>
    </rPh>
    <rPh sb="3" eb="5">
      <t>つきみ</t>
    </rPh>
    <phoneticPr fontId="21" type="Hiragana"/>
  </si>
  <si>
    <t>伊勢生活介護●●【管理者】</t>
    <rPh sb="9" eb="12">
      <t>かんりしゃ</t>
    </rPh>
    <phoneticPr fontId="21" type="Hiragana"/>
  </si>
  <si>
    <t>伊勢生活介護【生活支援員】</t>
    <rPh sb="7" eb="9">
      <t>せいかつ</t>
    </rPh>
    <rPh sb="9" eb="11">
      <t>しえん</t>
    </rPh>
    <rPh sb="11" eb="12">
      <t>いん</t>
    </rPh>
    <phoneticPr fontId="21" type="Hiragana"/>
  </si>
  <si>
    <t>伊勢相談センター</t>
    <phoneticPr fontId="21" type="Hiragana"/>
  </si>
  <si>
    <t>４週</t>
  </si>
  <si>
    <t>予定</t>
  </si>
  <si>
    <t>（育児）時短勤務</t>
    <rPh sb="1" eb="3">
      <t>いくじ</t>
    </rPh>
    <rPh sb="4" eb="6">
      <t>じたん</t>
    </rPh>
    <rPh sb="6" eb="8">
      <t>きんむ</t>
    </rPh>
    <phoneticPr fontId="21" type="Hiragana"/>
  </si>
  <si>
    <t>S63</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</si>
</sst>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09]d;@"/>
    <numFmt numFmtId="178" formatCode="aaa"/>
    <numFmt numFmtId="179" formatCode="[$-409]d&quot;月&quot;"/>
  </numFmts>
  <fonts count="69">
    <font>
      <sz val="11"/>
      <name val="ＭＳ Ｐゴシック"/>
      <family val="3"/>
      <charset val="1"/>
    </font>
    <font>
      <sz val="10"/>
      <name val="ＭＳ Ｐゴシック"/>
      <family val="3"/>
      <charset val="1"/>
    </font>
    <font>
      <b/>
      <sz val="11"/>
      <color indexed="8"/>
      <name val="ＭＳ Ｐゴシック"/>
      <family val="3"/>
      <charset val="1"/>
    </font>
    <font>
      <sz val="11"/>
      <color indexed="8"/>
      <name val="ＭＳ Ｐゴシック"/>
      <family val="3"/>
      <charset val="1"/>
    </font>
    <font>
      <sz val="11"/>
      <color indexed="8"/>
      <name val="ＭＳ ゴシック"/>
      <family val="3"/>
      <charset val="1"/>
    </font>
    <font>
      <sz val="10.5"/>
      <color indexed="8"/>
      <name val="ＭＳ Ｐゴシック"/>
      <family val="3"/>
      <charset val="1"/>
    </font>
    <font>
      <sz val="10"/>
      <color indexed="8"/>
      <name val="ＭＳ Ｐゴシック"/>
      <family val="3"/>
      <charset val="1"/>
    </font>
    <font>
      <sz val="8"/>
      <color indexed="8"/>
      <name val="ＭＳ Ｐゴシック"/>
      <family val="3"/>
      <charset val="1"/>
    </font>
    <font>
      <sz val="9"/>
      <color indexed="8"/>
      <name val="ＭＳ Ｐゴシック"/>
      <family val="3"/>
      <charset val="1"/>
    </font>
    <font>
      <sz val="9"/>
      <name val="ＭＳ Ｐゴシック"/>
      <family val="3"/>
      <charset val="1"/>
    </font>
    <font>
      <sz val="12"/>
      <color indexed="8"/>
      <name val="ＭＳ Ｐゴシック"/>
      <family val="3"/>
      <charset val="1"/>
    </font>
    <font>
      <sz val="12"/>
      <name val="ＭＳ ゴシック"/>
      <family val="3"/>
      <charset val="1"/>
    </font>
    <font>
      <sz val="14"/>
      <name val="ＭＳ ゴシック"/>
      <family val="3"/>
      <charset val="1"/>
    </font>
    <font>
      <sz val="10"/>
      <name val="ＭＳ ゴシック"/>
      <family val="3"/>
      <charset val="1"/>
    </font>
    <font>
      <sz val="11"/>
      <name val="HGｺﾞｼｯｸM"/>
      <family val="3"/>
      <charset val="1"/>
    </font>
    <font>
      <sz val="14"/>
      <name val="HGｺﾞｼｯｸM"/>
      <family val="3"/>
      <charset val="1"/>
    </font>
    <font>
      <b/>
      <sz val="14"/>
      <name val="HGｺﾞｼｯｸM"/>
      <family val="3"/>
      <charset val="1"/>
    </font>
    <font>
      <sz val="8"/>
      <name val="HGｺﾞｼｯｸM"/>
      <family val="3"/>
      <charset val="1"/>
    </font>
    <font>
      <sz val="24"/>
      <name val="ＭＳ ゴシック"/>
      <family val="3"/>
      <charset val="1"/>
    </font>
    <font>
      <b/>
      <sz val="12"/>
      <name val="HGｺﾞｼｯｸM"/>
      <family val="3"/>
      <charset val="1"/>
    </font>
    <font>
      <sz val="10"/>
      <name val="HGｺﾞｼｯｸM"/>
      <family val="3"/>
      <charset val="1"/>
    </font>
    <font>
      <sz val="6"/>
      <name val="ＭＳ 明朝"/>
      <family val="1"/>
      <charset val="1"/>
    </font>
    <font>
      <sz val="10"/>
      <name val="ＭＳ Ｐ明朝"/>
      <family val="1"/>
      <charset val="1"/>
    </font>
    <font>
      <b/>
      <u/>
      <sz val="8"/>
      <name val="HGｺﾞｼｯｸM"/>
      <family val="3"/>
      <charset val="1"/>
    </font>
    <font>
      <b/>
      <sz val="8"/>
      <name val="HGｺﾞｼｯｸM"/>
      <family val="3"/>
      <charset val="1"/>
    </font>
    <font>
      <sz val="6"/>
      <name val="ＭＳ Ｐゴシック"/>
      <family val="3"/>
      <charset val="1"/>
    </font>
    <font>
      <sz val="11"/>
      <name val="ＭＳ Ｐゴシック"/>
      <family val="3"/>
      <charset val="1"/>
    </font>
    <font>
      <sz val="11"/>
      <color rgb="FF000000"/>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6"/>
      <name val="游ゴシック"/>
      <family val="2"/>
      <charset val="128"/>
      <scheme val="minor"/>
    </font>
    <font>
      <b/>
      <sz val="10"/>
      <name val="ＭＳ ゴシック"/>
      <family val="3"/>
      <charset val="128"/>
    </font>
    <font>
      <sz val="10"/>
      <color theme="1"/>
      <name val="ＭＳ ゴシック"/>
      <family val="3"/>
      <charset val="128"/>
    </font>
    <font>
      <sz val="10"/>
      <color rgb="FF000000"/>
      <name val="ＭＳ ゴシック"/>
      <family val="3"/>
      <charset val="128"/>
    </font>
    <font>
      <sz val="9"/>
      <name val="ＭＳ ゴシック"/>
      <family val="3"/>
      <charset val="128"/>
    </font>
    <font>
      <sz val="6"/>
      <name val="ＭＳ ゴシック"/>
      <family val="3"/>
      <charset val="128"/>
    </font>
    <font>
      <b/>
      <sz val="10"/>
      <color rgb="FF000000"/>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8"/>
      <color rgb="FFC00000"/>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9"/>
      <color indexed="81"/>
      <name val="MS P ゴシック"/>
      <family val="3"/>
      <charset val="128"/>
    </font>
    <font>
      <sz val="11"/>
      <color indexed="8"/>
      <name val="ＭＳ Ｐゴシック"/>
      <family val="3"/>
      <charset val="128"/>
    </font>
    <font>
      <sz val="11"/>
      <name val="HGｺﾞｼｯｸM"/>
      <family val="3"/>
      <charset val="128"/>
    </font>
    <font>
      <b/>
      <sz val="11"/>
      <name val="HGｺﾞｼｯｸM"/>
      <family val="3"/>
      <charset val="128"/>
    </font>
    <font>
      <sz val="10"/>
      <name val="HGｺﾞｼｯｸM"/>
      <family val="3"/>
      <charset val="128"/>
    </font>
    <font>
      <sz val="11"/>
      <color indexed="10"/>
      <name val="ＭＳ Ｐゴシック"/>
      <family val="3"/>
      <charset val="128"/>
    </font>
    <font>
      <sz val="12"/>
      <color indexed="10"/>
      <name val="ＭＳ ゴシック"/>
      <family val="3"/>
      <charset val="128"/>
    </font>
    <font>
      <sz val="11"/>
      <color indexed="10"/>
      <name val="HGｺﾞｼｯｸM"/>
      <family val="3"/>
      <charset val="128"/>
    </font>
    <font>
      <b/>
      <sz val="12"/>
      <name val="ＭＳ ゴシック"/>
      <family val="3"/>
      <charset val="128"/>
    </font>
    <font>
      <sz val="9"/>
      <name val="ＭＳ Ｐ明朝"/>
      <family val="1"/>
      <charset val="128"/>
    </font>
    <font>
      <sz val="11"/>
      <color rgb="FFFF0000"/>
      <name val="UD デジタル 教科書体 NK-B"/>
      <family val="1"/>
      <charset val="128"/>
    </font>
    <font>
      <sz val="11"/>
      <color indexed="10"/>
      <name val="UD デジタル 教科書体 NK-B"/>
      <family val="1"/>
      <charset val="128"/>
    </font>
    <font>
      <b/>
      <sz val="9"/>
      <color indexed="81"/>
      <name val="MS P ゴシック"/>
      <family val="3"/>
      <charset val="128"/>
    </font>
    <font>
      <sz val="11"/>
      <name val="UD デジタル 教科書体 NK-B"/>
      <family val="1"/>
      <charset val="128"/>
    </font>
    <font>
      <sz val="10"/>
      <color rgb="FFFF0000"/>
      <name val="UD デジタル 教科書体 NK-B"/>
      <family val="1"/>
      <charset val="128"/>
    </font>
    <font>
      <sz val="12"/>
      <color indexed="10"/>
      <name val="UD デジタル 教科書体 NK-B"/>
      <family val="1"/>
      <charset val="128"/>
    </font>
    <font>
      <b/>
      <sz val="12"/>
      <color indexed="10"/>
      <name val="UD デジタル 教科書体 NK-B"/>
      <family val="1"/>
      <charset val="128"/>
    </font>
    <font>
      <sz val="9"/>
      <color rgb="FFFF0000"/>
      <name val="UD デジタル 教科書体 NK-B"/>
      <family val="1"/>
      <charset val="128"/>
    </font>
  </fonts>
  <fills count="9">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13"/>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tted">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8">
    <xf numFmtId="0" fontId="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0" borderId="0"/>
    <xf numFmtId="0" fontId="33" fillId="0" borderId="0">
      <alignment vertical="center"/>
    </xf>
    <xf numFmtId="0" fontId="29" fillId="0" borderId="0"/>
  </cellStyleXfs>
  <cellXfs count="748">
    <xf numFmtId="0" fontId="0" fillId="0" borderId="0" xfId="0"/>
    <xf numFmtId="0" fontId="0" fillId="0" borderId="0" xfId="2"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vertical="center"/>
    </xf>
    <xf numFmtId="0" fontId="6" fillId="0" borderId="19" xfId="2" applyFont="1" applyBorder="1" applyAlignment="1">
      <alignment horizontal="center" vertical="center"/>
    </xf>
    <xf numFmtId="0" fontId="6" fillId="0" borderId="12" xfId="2" applyFont="1" applyBorder="1" applyAlignment="1">
      <alignment horizontal="center" vertical="center"/>
    </xf>
    <xf numFmtId="0" fontId="8" fillId="0" borderId="55" xfId="2" applyFont="1" applyBorder="1" applyAlignment="1">
      <alignment vertical="center"/>
    </xf>
    <xf numFmtId="0" fontId="8" fillId="0" borderId="56" xfId="2" applyFont="1" applyBorder="1" applyAlignment="1">
      <alignment vertical="center"/>
    </xf>
    <xf numFmtId="0" fontId="3" fillId="0" borderId="56" xfId="2" applyFont="1" applyBorder="1">
      <alignment vertical="center"/>
    </xf>
    <xf numFmtId="0" fontId="3" fillId="0" borderId="57" xfId="2" applyFont="1" applyBorder="1">
      <alignment vertical="center"/>
    </xf>
    <xf numFmtId="0" fontId="8" fillId="0" borderId="59" xfId="2" applyFont="1" applyBorder="1" applyAlignment="1">
      <alignment vertical="center"/>
    </xf>
    <xf numFmtId="0" fontId="8" fillId="0" borderId="60" xfId="2" applyFont="1" applyBorder="1" applyAlignment="1">
      <alignment vertical="center"/>
    </xf>
    <xf numFmtId="0" fontId="3" fillId="0" borderId="60" xfId="2" applyFont="1" applyBorder="1">
      <alignment vertical="center"/>
    </xf>
    <xf numFmtId="0" fontId="8" fillId="0" borderId="64" xfId="2" applyFont="1" applyBorder="1" applyAlignment="1">
      <alignment vertical="center"/>
    </xf>
    <xf numFmtId="0" fontId="8" fillId="0" borderId="65" xfId="2" applyFont="1" applyBorder="1" applyAlignment="1">
      <alignment vertical="center"/>
    </xf>
    <xf numFmtId="0" fontId="3" fillId="0" borderId="65" xfId="2" applyFont="1" applyBorder="1">
      <alignment vertical="center"/>
    </xf>
    <xf numFmtId="0" fontId="3" fillId="0" borderId="66" xfId="2" applyFont="1" applyBorder="1">
      <alignment vertical="center"/>
    </xf>
    <xf numFmtId="0" fontId="9" fillId="0" borderId="0" xfId="2" applyFont="1" applyBorder="1" applyAlignment="1">
      <alignment vertical="center"/>
    </xf>
    <xf numFmtId="0" fontId="6" fillId="0" borderId="0" xfId="3" applyFont="1" applyAlignment="1">
      <alignment vertical="center"/>
    </xf>
    <xf numFmtId="0" fontId="10" fillId="0" borderId="0" xfId="3" applyFont="1" applyAlignment="1">
      <alignment vertical="center"/>
    </xf>
    <xf numFmtId="0" fontId="6" fillId="0" borderId="13" xfId="3" applyFont="1" applyBorder="1" applyAlignment="1">
      <alignment vertical="center"/>
    </xf>
    <xf numFmtId="0" fontId="6" fillId="0" borderId="69" xfId="3" applyFont="1" applyBorder="1" applyAlignment="1">
      <alignment vertical="center"/>
    </xf>
    <xf numFmtId="0" fontId="6" fillId="0" borderId="3" xfId="3" applyFont="1" applyBorder="1" applyAlignment="1">
      <alignment vertical="center"/>
    </xf>
    <xf numFmtId="0" fontId="6" fillId="0" borderId="20" xfId="3" applyFont="1" applyBorder="1" applyAlignment="1">
      <alignment vertical="center" wrapText="1"/>
    </xf>
    <xf numFmtId="0" fontId="6" fillId="0" borderId="20" xfId="3" applyFont="1" applyBorder="1" applyAlignment="1">
      <alignment vertical="center"/>
    </xf>
    <xf numFmtId="0" fontId="6" fillId="0" borderId="39" xfId="3" applyFont="1" applyBorder="1" applyAlignment="1">
      <alignment vertical="center"/>
    </xf>
    <xf numFmtId="0" fontId="6" fillId="0" borderId="62" xfId="3" applyFont="1" applyBorder="1" applyAlignment="1">
      <alignment vertical="center"/>
    </xf>
    <xf numFmtId="0" fontId="6" fillId="0" borderId="63" xfId="3" applyFont="1" applyBorder="1" applyAlignment="1">
      <alignment vertical="center"/>
    </xf>
    <xf numFmtId="0" fontId="6" fillId="0" borderId="62" xfId="3" applyFont="1" applyBorder="1" applyAlignment="1">
      <alignment vertical="center" wrapText="1"/>
    </xf>
    <xf numFmtId="0" fontId="6" fillId="0" borderId="68" xfId="3" applyFont="1" applyBorder="1" applyAlignment="1">
      <alignment vertical="center"/>
    </xf>
    <xf numFmtId="0" fontId="11" fillId="0" borderId="0" xfId="0" applyFont="1" applyAlignment="1"/>
    <xf numFmtId="0" fontId="12" fillId="0" borderId="0" xfId="0" applyFont="1" applyAlignment="1"/>
    <xf numFmtId="0" fontId="13" fillId="0" borderId="0" xfId="0" applyFont="1" applyAlignment="1"/>
    <xf numFmtId="0" fontId="14" fillId="0" borderId="0" xfId="0" applyFont="1" applyAlignment="1"/>
    <xf numFmtId="0" fontId="15" fillId="0" borderId="0" xfId="0" applyFont="1" applyAlignment="1"/>
    <xf numFmtId="0" fontId="17" fillId="0" borderId="0" xfId="0" applyFont="1" applyAlignment="1"/>
    <xf numFmtId="49" fontId="11" fillId="0" borderId="0" xfId="0" applyNumberFormat="1" applyFont="1" applyAlignment="1">
      <alignment vertical="center"/>
    </xf>
    <xf numFmtId="49" fontId="13" fillId="0" borderId="0" xfId="0" applyNumberFormat="1" applyFont="1" applyAlignment="1">
      <alignment vertical="center"/>
    </xf>
    <xf numFmtId="49" fontId="18" fillId="0" borderId="0" xfId="0" applyNumberFormat="1" applyFont="1" applyAlignment="1">
      <alignment horizontal="center" vertical="center"/>
    </xf>
    <xf numFmtId="49" fontId="18" fillId="0" borderId="0" xfId="0" applyNumberFormat="1" applyFont="1" applyAlignment="1">
      <alignment vertical="center"/>
    </xf>
    <xf numFmtId="0" fontId="0" fillId="0" borderId="93" xfId="0" applyFont="1" applyBorder="1" applyAlignment="1">
      <alignment horizontal="distributed" vertical="center"/>
    </xf>
    <xf numFmtId="0" fontId="0" fillId="0" borderId="94" xfId="0" applyFont="1" applyBorder="1" applyAlignment="1">
      <alignment horizontal="distributed" vertical="center"/>
    </xf>
    <xf numFmtId="49" fontId="11" fillId="0" borderId="0" xfId="0" applyNumberFormat="1" applyFont="1" applyBorder="1" applyAlignment="1">
      <alignment horizontal="center" vertical="center" shrinkToFit="1"/>
    </xf>
    <xf numFmtId="49" fontId="13" fillId="0" borderId="0" xfId="0" applyNumberFormat="1" applyFont="1" applyAlignment="1">
      <alignment horizontal="right" vertical="center"/>
    </xf>
    <xf numFmtId="49" fontId="13" fillId="0" borderId="0" xfId="0" applyNumberFormat="1" applyFont="1" applyAlignment="1">
      <alignment horizontal="center" vertical="top"/>
    </xf>
    <xf numFmtId="49" fontId="13" fillId="0" borderId="0" xfId="0" applyNumberFormat="1" applyFont="1" applyAlignment="1">
      <alignment vertical="top"/>
    </xf>
    <xf numFmtId="0" fontId="0"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indent="1"/>
    </xf>
    <xf numFmtId="0" fontId="19" fillId="0" borderId="0" xfId="0" applyFont="1" applyAlignment="1">
      <alignment horizontal="center"/>
    </xf>
    <xf numFmtId="0" fontId="20" fillId="0" borderId="0" xfId="0" applyFont="1" applyAlignment="1"/>
    <xf numFmtId="0" fontId="27" fillId="3" borderId="0" xfId="0" applyFont="1" applyFill="1" applyAlignment="1">
      <alignment horizontal="left" vertical="center"/>
    </xf>
    <xf numFmtId="0" fontId="30" fillId="0" borderId="0" xfId="5" applyFont="1" applyAlignment="1">
      <alignment horizontal="center" vertical="center"/>
    </xf>
    <xf numFmtId="0" fontId="29" fillId="0" borderId="0" xfId="0" applyFont="1" applyAlignment="1">
      <alignment horizontal="left" vertical="center"/>
    </xf>
    <xf numFmtId="0" fontId="30" fillId="0" borderId="17" xfId="5" applyFont="1" applyBorder="1" applyAlignment="1">
      <alignment horizontal="center" vertical="center"/>
    </xf>
    <xf numFmtId="0" fontId="30" fillId="0" borderId="42" xfId="5" applyFont="1" applyBorder="1" applyAlignment="1">
      <alignment horizontal="center" vertical="center"/>
    </xf>
    <xf numFmtId="0" fontId="30" fillId="0" borderId="19" xfId="5" applyFont="1" applyBorder="1" applyAlignment="1">
      <alignment horizontal="left" vertical="center"/>
    </xf>
    <xf numFmtId="49" fontId="30" fillId="0" borderId="20" xfId="5" applyNumberFormat="1" applyFont="1" applyBorder="1" applyAlignment="1" applyProtection="1">
      <alignment horizontal="center" vertical="center"/>
      <protection locked="0"/>
    </xf>
    <xf numFmtId="0" fontId="30" fillId="0" borderId="20" xfId="5" applyFont="1" applyBorder="1" applyAlignment="1">
      <alignment horizontal="center" vertical="center"/>
    </xf>
    <xf numFmtId="0" fontId="30" fillId="0" borderId="20" xfId="5" applyFont="1" applyBorder="1" applyAlignment="1">
      <alignment horizontal="left" vertical="center"/>
    </xf>
    <xf numFmtId="0" fontId="34" fillId="3" borderId="3" xfId="5" applyFont="1" applyFill="1" applyBorder="1" applyAlignment="1">
      <alignment horizontal="center" vertical="center"/>
    </xf>
    <xf numFmtId="0" fontId="30" fillId="0" borderId="2" xfId="5" applyFont="1" applyBorder="1" applyAlignment="1">
      <alignment horizontal="center" vertical="center"/>
    </xf>
    <xf numFmtId="0" fontId="30" fillId="0" borderId="40" xfId="5" applyFont="1" applyBorder="1" applyAlignment="1">
      <alignment horizontal="center" vertical="center"/>
    </xf>
    <xf numFmtId="0" fontId="30" fillId="0" borderId="20" xfId="5" applyFont="1" applyBorder="1" applyAlignment="1">
      <alignment horizontal="left"/>
    </xf>
    <xf numFmtId="0" fontId="30" fillId="0" borderId="22" xfId="5" applyFont="1" applyBorder="1" applyAlignment="1">
      <alignment horizontal="left"/>
    </xf>
    <xf numFmtId="0" fontId="30" fillId="0" borderId="103" xfId="5" applyFont="1" applyBorder="1" applyAlignment="1">
      <alignment horizontal="center" vertical="center"/>
    </xf>
    <xf numFmtId="0" fontId="30" fillId="0" borderId="0" xfId="5" applyFont="1"/>
    <xf numFmtId="0" fontId="30" fillId="0" borderId="13" xfId="5" applyFont="1" applyBorder="1" applyAlignment="1">
      <alignment horizontal="left"/>
    </xf>
    <xf numFmtId="0" fontId="30" fillId="0" borderId="41" xfId="5" applyFont="1" applyBorder="1"/>
    <xf numFmtId="0" fontId="35" fillId="0" borderId="2" xfId="5" applyFont="1" applyBorder="1" applyAlignment="1">
      <alignment horizontal="center" vertical="center"/>
    </xf>
    <xf numFmtId="0" fontId="30" fillId="0" borderId="13" xfId="5" applyFont="1" applyBorder="1" applyAlignment="1">
      <alignment horizontal="center" vertical="center"/>
    </xf>
    <xf numFmtId="0" fontId="30" fillId="0" borderId="20" xfId="5" applyFont="1" applyBorder="1" applyProtection="1">
      <protection locked="0"/>
    </xf>
    <xf numFmtId="0" fontId="30" fillId="0" borderId="21" xfId="5" applyFont="1" applyBorder="1" applyProtection="1">
      <protection locked="0"/>
    </xf>
    <xf numFmtId="0" fontId="30" fillId="0" borderId="20" xfId="5" applyFont="1" applyBorder="1" applyAlignment="1" applyProtection="1">
      <alignment horizontal="left" vertical="center"/>
      <protection locked="0"/>
    </xf>
    <xf numFmtId="0" fontId="30" fillId="0" borderId="3" xfId="1" applyFont="1" applyBorder="1" applyAlignment="1">
      <alignment horizontal="center" vertical="center" shrinkToFit="1"/>
    </xf>
    <xf numFmtId="0" fontId="30" fillId="0" borderId="22" xfId="5" applyFont="1" applyBorder="1" applyAlignment="1">
      <alignment horizontal="center" vertical="center"/>
    </xf>
    <xf numFmtId="0" fontId="30" fillId="0" borderId="1" xfId="5" applyFont="1" applyBorder="1" applyAlignment="1">
      <alignment horizontal="center" vertical="center"/>
    </xf>
    <xf numFmtId="0" fontId="30" fillId="0" borderId="41" xfId="5" applyFont="1" applyBorder="1" applyAlignment="1">
      <alignment horizontal="center" vertical="center"/>
    </xf>
    <xf numFmtId="0" fontId="30" fillId="0" borderId="21" xfId="5" applyFont="1" applyBorder="1" applyAlignment="1">
      <alignment horizontal="center" vertical="center"/>
    </xf>
    <xf numFmtId="0" fontId="30" fillId="0" borderId="14" xfId="5" applyFont="1" applyBorder="1" applyAlignment="1">
      <alignment horizontal="center" vertical="center"/>
    </xf>
    <xf numFmtId="0" fontId="29" fillId="0" borderId="0" xfId="5" applyAlignment="1">
      <alignment horizontal="center" vertical="center"/>
    </xf>
    <xf numFmtId="0" fontId="30" fillId="0" borderId="1" xfId="5" applyFont="1" applyBorder="1" applyAlignment="1" applyProtection="1">
      <alignment horizontal="center" vertical="center"/>
      <protection locked="0"/>
    </xf>
    <xf numFmtId="49" fontId="30" fillId="0" borderId="2" xfId="6" applyNumberFormat="1" applyFont="1" applyBorder="1" applyAlignment="1">
      <alignment horizontal="center" vertical="center"/>
    </xf>
    <xf numFmtId="0" fontId="29" fillId="0" borderId="2" xfId="5" applyBorder="1" applyAlignment="1" applyProtection="1">
      <alignment horizontal="center" vertical="center"/>
      <protection locked="0"/>
    </xf>
    <xf numFmtId="0" fontId="29" fillId="0" borderId="21" xfId="5" applyBorder="1" applyAlignment="1">
      <alignment horizontal="center" vertical="center"/>
    </xf>
    <xf numFmtId="0" fontId="29" fillId="0" borderId="21" xfId="5" applyBorder="1" applyAlignment="1" applyProtection="1">
      <alignment horizontal="center" vertical="center"/>
      <protection locked="0"/>
    </xf>
    <xf numFmtId="49" fontId="30" fillId="0" borderId="21" xfId="6" applyNumberFormat="1" applyFont="1" applyBorder="1" applyAlignment="1">
      <alignment horizontal="center" vertical="center"/>
    </xf>
    <xf numFmtId="49" fontId="30" fillId="0" borderId="1" xfId="6" applyNumberFormat="1" applyFont="1" applyBorder="1" applyAlignment="1">
      <alignment horizontal="center" vertical="center"/>
    </xf>
    <xf numFmtId="49" fontId="30" fillId="0" borderId="17" xfId="6" applyNumberFormat="1" applyFont="1" applyBorder="1" applyAlignment="1">
      <alignment horizontal="center" vertical="center" shrinkToFit="1"/>
    </xf>
    <xf numFmtId="0" fontId="29" fillId="0" borderId="19" xfId="5" applyBorder="1" applyAlignment="1" applyProtection="1">
      <alignment horizontal="center" vertical="center"/>
      <protection locked="0"/>
    </xf>
    <xf numFmtId="0" fontId="29" fillId="0" borderId="20" xfId="5" applyBorder="1" applyAlignment="1">
      <alignment horizontal="center" vertical="center"/>
    </xf>
    <xf numFmtId="0" fontId="30" fillId="3" borderId="106" xfId="5" applyFont="1" applyFill="1" applyBorder="1" applyAlignment="1">
      <alignment horizontal="center" vertical="center"/>
    </xf>
    <xf numFmtId="0" fontId="30" fillId="0" borderId="0" xfId="5" applyFont="1" applyAlignment="1">
      <alignment horizontal="left" vertical="center"/>
    </xf>
    <xf numFmtId="0" fontId="29" fillId="0" borderId="0" xfId="5" applyAlignment="1">
      <alignment horizontal="left" vertical="center"/>
    </xf>
    <xf numFmtId="0" fontId="30" fillId="0" borderId="106" xfId="5" applyFont="1" applyBorder="1" applyAlignment="1">
      <alignment horizontal="center" vertical="center"/>
    </xf>
    <xf numFmtId="0" fontId="38" fillId="0" borderId="0" xfId="4" applyFont="1" applyAlignment="1">
      <alignment horizontal="left" vertical="center"/>
    </xf>
    <xf numFmtId="0" fontId="39" fillId="0" borderId="0" xfId="4" applyFont="1" applyAlignment="1">
      <alignment vertical="center" textRotation="255" shrinkToFit="1"/>
    </xf>
    <xf numFmtId="0" fontId="40" fillId="0" borderId="0" xfId="4" applyFont="1" applyAlignment="1">
      <alignment horizontal="left" vertical="center"/>
    </xf>
    <xf numFmtId="0" fontId="30" fillId="0" borderId="0" xfId="4" applyFont="1" applyAlignment="1">
      <alignment horizontal="left" vertical="center"/>
    </xf>
    <xf numFmtId="0" fontId="30" fillId="0" borderId="0" xfId="4" applyFont="1">
      <alignment vertical="center"/>
    </xf>
    <xf numFmtId="0" fontId="41" fillId="0" borderId="0" xfId="0" applyFont="1" applyAlignment="1">
      <alignment vertical="center"/>
    </xf>
    <xf numFmtId="0" fontId="30" fillId="0" borderId="0" xfId="4" applyFont="1" applyAlignment="1">
      <alignment horizontal="right" vertical="center"/>
    </xf>
    <xf numFmtId="0" fontId="30" fillId="0" borderId="0" xfId="4" applyFont="1" applyAlignment="1">
      <alignment horizontal="center" vertical="center"/>
    </xf>
    <xf numFmtId="0" fontId="39" fillId="0" borderId="0" xfId="4" applyFont="1">
      <alignment vertical="center"/>
    </xf>
    <xf numFmtId="0" fontId="43" fillId="0" borderId="0" xfId="0" applyFont="1" applyAlignment="1">
      <alignment vertical="center"/>
    </xf>
    <xf numFmtId="0" fontId="33" fillId="0" borderId="0" xfId="0" applyFont="1" applyAlignment="1">
      <alignment vertical="center"/>
    </xf>
    <xf numFmtId="0" fontId="33" fillId="0" borderId="0" xfId="0" applyFont="1" applyAlignment="1">
      <alignment horizontal="right" vertical="center"/>
    </xf>
    <xf numFmtId="0" fontId="35" fillId="0" borderId="0" xfId="4" applyFont="1" applyAlignment="1">
      <alignment horizontal="center" vertical="center"/>
    </xf>
    <xf numFmtId="177" fontId="35" fillId="0" borderId="1" xfId="4" applyNumberFormat="1" applyFont="1" applyBorder="1">
      <alignment vertical="center"/>
    </xf>
    <xf numFmtId="178" fontId="35" fillId="0" borderId="1" xfId="4" applyNumberFormat="1" applyFont="1" applyBorder="1">
      <alignment vertical="center"/>
    </xf>
    <xf numFmtId="0" fontId="30" fillId="0" borderId="1" xfId="4" applyFont="1" applyBorder="1">
      <alignment vertical="center"/>
    </xf>
    <xf numFmtId="0" fontId="35" fillId="4" borderId="1" xfId="4" applyFont="1" applyFill="1" applyBorder="1" applyAlignment="1">
      <alignment horizontal="left" vertical="center"/>
    </xf>
    <xf numFmtId="0" fontId="35" fillId="4" borderId="2" xfId="4" applyFont="1" applyFill="1" applyBorder="1" applyAlignment="1">
      <alignment horizontal="center" vertical="center"/>
    </xf>
    <xf numFmtId="0" fontId="35" fillId="6" borderId="1" xfId="4" applyFont="1" applyFill="1" applyBorder="1">
      <alignment vertical="center"/>
    </xf>
    <xf numFmtId="0" fontId="35" fillId="6" borderId="2" xfId="4" applyFont="1" applyFill="1" applyBorder="1">
      <alignment vertical="center"/>
    </xf>
    <xf numFmtId="0" fontId="35" fillId="5" borderId="1" xfId="4" applyFont="1" applyFill="1" applyBorder="1" applyAlignment="1">
      <alignment horizontal="right" vertical="center"/>
    </xf>
    <xf numFmtId="0" fontId="35" fillId="0" borderId="3" xfId="4" applyFont="1" applyBorder="1" applyAlignment="1">
      <alignment horizontal="right" vertical="center"/>
    </xf>
    <xf numFmtId="176" fontId="35" fillId="0" borderId="1" xfId="4" applyNumberFormat="1" applyFont="1" applyBorder="1" applyAlignment="1">
      <alignment horizontal="right" vertical="center"/>
    </xf>
    <xf numFmtId="0" fontId="35" fillId="0" borderId="1" xfId="4" applyFont="1" applyBorder="1" applyAlignment="1">
      <alignment horizontal="right" vertical="center"/>
    </xf>
    <xf numFmtId="0" fontId="35" fillId="5" borderId="11" xfId="4" applyFont="1" applyFill="1" applyBorder="1" applyAlignment="1">
      <alignment horizontal="right" vertical="center"/>
    </xf>
    <xf numFmtId="0" fontId="35" fillId="0" borderId="107" xfId="4" applyFont="1" applyBorder="1" applyAlignment="1">
      <alignment horizontal="right" vertical="center"/>
    </xf>
    <xf numFmtId="0" fontId="35" fillId="0" borderId="0" xfId="4" applyFont="1">
      <alignment vertical="center"/>
    </xf>
    <xf numFmtId="179" fontId="35" fillId="0" borderId="1" xfId="4" applyNumberFormat="1" applyFont="1" applyBorder="1" applyAlignment="1">
      <alignment horizontal="center" vertical="center"/>
    </xf>
    <xf numFmtId="0" fontId="35" fillId="0" borderId="2" xfId="6" applyFont="1" applyBorder="1" applyAlignment="1">
      <alignment horizontal="center" vertical="center"/>
    </xf>
    <xf numFmtId="0" fontId="35" fillId="0" borderId="1" xfId="6" applyFont="1" applyBorder="1" applyAlignment="1">
      <alignment horizontal="center" vertical="center"/>
    </xf>
    <xf numFmtId="0" fontId="35" fillId="0" borderId="1" xfId="4" applyFont="1" applyBorder="1" applyAlignment="1">
      <alignment horizontal="center" vertical="center"/>
    </xf>
    <xf numFmtId="0" fontId="35" fillId="0" borderId="1" xfId="4" applyFont="1" applyBorder="1" applyAlignment="1">
      <alignment horizontal="center" vertical="center" wrapText="1"/>
    </xf>
    <xf numFmtId="0" fontId="46" fillId="0" borderId="0" xfId="6" applyFont="1" applyAlignment="1">
      <alignment horizontal="center" vertical="center"/>
    </xf>
    <xf numFmtId="0" fontId="30" fillId="0" borderId="0" xfId="6" applyFont="1" applyAlignment="1">
      <alignment horizontal="center" vertical="center"/>
    </xf>
    <xf numFmtId="0" fontId="47" fillId="0" borderId="0" xfId="4" applyFont="1" applyAlignment="1">
      <alignment horizontal="center" vertical="center"/>
    </xf>
    <xf numFmtId="0" fontId="47" fillId="0" borderId="0" xfId="6" applyFont="1" applyAlignment="1">
      <alignment horizontal="center" vertical="center"/>
    </xf>
    <xf numFmtId="0" fontId="47" fillId="0" borderId="0" xfId="4" applyFont="1">
      <alignment vertical="center"/>
    </xf>
    <xf numFmtId="0" fontId="46" fillId="0" borderId="0" xfId="4" applyFont="1">
      <alignment vertical="center"/>
    </xf>
    <xf numFmtId="0" fontId="46" fillId="0" borderId="0" xfId="4" applyFont="1" applyAlignment="1">
      <alignment horizontal="center" vertical="center"/>
    </xf>
    <xf numFmtId="0" fontId="35" fillId="0" borderId="0" xfId="4" applyFont="1" applyAlignment="1">
      <alignment horizontal="left" vertical="center"/>
    </xf>
    <xf numFmtId="0" fontId="35" fillId="0" borderId="0" xfId="4" applyFont="1" applyAlignment="1">
      <alignment vertical="center" textRotation="255" shrinkToFit="1"/>
    </xf>
    <xf numFmtId="0" fontId="35" fillId="0" borderId="1" xfId="4" applyFont="1" applyBorder="1" applyAlignment="1">
      <alignment vertical="center" textRotation="255" shrinkToFit="1"/>
    </xf>
    <xf numFmtId="0" fontId="33" fillId="0" borderId="0" xfId="0" applyFont="1" applyAlignment="1">
      <alignment vertical="center" shrinkToFit="1"/>
    </xf>
    <xf numFmtId="0" fontId="0" fillId="0" borderId="91" xfId="0" applyFont="1" applyBorder="1" applyAlignment="1">
      <alignment horizontal="center" vertical="center"/>
    </xf>
    <xf numFmtId="0" fontId="29" fillId="0" borderId="0" xfId="7" applyAlignment="1"/>
    <xf numFmtId="0" fontId="56" fillId="0" borderId="0" xfId="7" applyFont="1" applyAlignment="1">
      <alignment horizontal="center"/>
    </xf>
    <xf numFmtId="0" fontId="62" fillId="0" borderId="2" xfId="0" applyFont="1" applyBorder="1" applyAlignment="1">
      <alignment horizontal="center"/>
    </xf>
    <xf numFmtId="0" fontId="65" fillId="0" borderId="101" xfId="1" applyFont="1" applyBorder="1" applyAlignment="1">
      <alignment horizontal="center" vertical="center" shrinkToFit="1"/>
    </xf>
    <xf numFmtId="49" fontId="65" fillId="0" borderId="20" xfId="5" applyNumberFormat="1" applyFont="1" applyBorder="1" applyAlignment="1" applyProtection="1">
      <alignment horizontal="center" vertical="center"/>
      <protection locked="0"/>
    </xf>
    <xf numFmtId="0" fontId="65" fillId="0" borderId="1" xfId="5" applyFont="1" applyBorder="1" applyAlignment="1" applyProtection="1">
      <alignment horizontal="center" vertical="center"/>
      <protection locked="0"/>
    </xf>
    <xf numFmtId="0" fontId="61" fillId="0" borderId="2" xfId="5" applyFont="1" applyBorder="1" applyAlignment="1" applyProtection="1">
      <alignment horizontal="center" vertical="center"/>
      <protection locked="0"/>
    </xf>
    <xf numFmtId="0" fontId="61" fillId="0" borderId="21" xfId="5" applyFont="1" applyBorder="1" applyAlignment="1" applyProtection="1">
      <alignment horizontal="center" vertical="center"/>
      <protection locked="0"/>
    </xf>
    <xf numFmtId="0" fontId="65" fillId="0" borderId="20" xfId="5" applyFont="1" applyBorder="1" applyAlignment="1">
      <alignment horizontal="left"/>
    </xf>
    <xf numFmtId="0" fontId="65" fillId="0" borderId="20" xfId="5" applyFont="1" applyBorder="1" applyAlignment="1" applyProtection="1">
      <alignment horizontal="left" vertical="center"/>
      <protection locked="0"/>
    </xf>
    <xf numFmtId="0" fontId="39" fillId="0" borderId="0" xfId="0" applyFont="1" applyAlignment="1"/>
    <xf numFmtId="0" fontId="39" fillId="0" borderId="19" xfId="0" applyFont="1" applyBorder="1" applyAlignment="1"/>
    <xf numFmtId="0" fontId="39" fillId="0" borderId="20" xfId="0" applyFont="1" applyBorder="1" applyAlignment="1"/>
    <xf numFmtId="0" fontId="39" fillId="0" borderId="22" xfId="0" applyFont="1" applyBorder="1" applyAlignment="1"/>
    <xf numFmtId="0" fontId="39" fillId="0" borderId="40" xfId="0" applyFont="1" applyBorder="1" applyAlignment="1"/>
    <xf numFmtId="0" fontId="39" fillId="0" borderId="0" xfId="0" applyFont="1" applyBorder="1" applyAlignment="1"/>
    <xf numFmtId="0" fontId="39" fillId="8" borderId="0" xfId="0" applyFont="1" applyFill="1" applyBorder="1" applyAlignment="1"/>
    <xf numFmtId="0" fontId="39" fillId="0" borderId="41" xfId="0" applyFont="1" applyBorder="1" applyAlignment="1"/>
    <xf numFmtId="0" fontId="39" fillId="8" borderId="1" xfId="0" applyFont="1" applyFill="1" applyBorder="1" applyAlignment="1"/>
    <xf numFmtId="0" fontId="39" fillId="0" borderId="12" xfId="0" applyFont="1" applyBorder="1" applyAlignment="1"/>
    <xf numFmtId="0" fontId="39" fillId="0" borderId="13" xfId="0" applyFont="1" applyBorder="1" applyAlignment="1"/>
    <xf numFmtId="0" fontId="39" fillId="0" borderId="14" xfId="0" applyFont="1" applyBorder="1" applyAlignment="1"/>
    <xf numFmtId="0" fontId="53" fillId="0" borderId="11" xfId="0" applyFont="1" applyBorder="1" applyAlignment="1">
      <alignment horizontal="distributed" vertical="center"/>
    </xf>
    <xf numFmtId="0" fontId="53" fillId="0" borderId="1" xfId="0" applyFont="1" applyBorder="1" applyAlignment="1">
      <alignment horizontal="distributed"/>
    </xf>
    <xf numFmtId="49" fontId="39" fillId="0" borderId="0" xfId="0" applyNumberFormat="1" applyFont="1" applyAlignment="1">
      <alignment vertical="center"/>
    </xf>
    <xf numFmtId="49" fontId="57"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right" vertical="center"/>
    </xf>
    <xf numFmtId="49" fontId="57" fillId="0" borderId="9" xfId="0" applyNumberFormat="1" applyFont="1" applyBorder="1" applyAlignment="1">
      <alignment vertical="center"/>
    </xf>
    <xf numFmtId="49" fontId="57" fillId="0" borderId="85" xfId="0" applyNumberFormat="1" applyFont="1" applyBorder="1" applyAlignment="1">
      <alignment vertical="center"/>
    </xf>
    <xf numFmtId="49" fontId="57" fillId="0" borderId="86" xfId="0" applyNumberFormat="1" applyFont="1" applyBorder="1" applyAlignment="1">
      <alignment vertical="center"/>
    </xf>
    <xf numFmtId="49" fontId="57" fillId="0" borderId="0" xfId="0" applyNumberFormat="1" applyFont="1" applyBorder="1" applyAlignment="1">
      <alignment vertical="center"/>
    </xf>
    <xf numFmtId="49" fontId="57" fillId="0" borderId="23" xfId="0" applyNumberFormat="1" applyFont="1" applyBorder="1" applyAlignment="1">
      <alignment vertical="center"/>
    </xf>
    <xf numFmtId="49" fontId="57" fillId="0" borderId="13" xfId="0" applyNumberFormat="1" applyFont="1" applyBorder="1" applyAlignment="1">
      <alignment vertical="center"/>
    </xf>
    <xf numFmtId="49" fontId="57" fillId="0" borderId="38" xfId="0" applyNumberFormat="1" applyFont="1" applyBorder="1" applyAlignment="1">
      <alignment vertical="center"/>
    </xf>
    <xf numFmtId="49" fontId="40" fillId="0" borderId="90" xfId="0" applyNumberFormat="1" applyFont="1" applyBorder="1" applyAlignment="1">
      <alignment horizontal="center" vertical="center" wrapText="1"/>
    </xf>
    <xf numFmtId="49" fontId="66" fillId="0" borderId="0" xfId="0" applyNumberFormat="1" applyFont="1" applyAlignment="1">
      <alignment horizontal="right" vertical="center"/>
    </xf>
    <xf numFmtId="49" fontId="66" fillId="0" borderId="0" xfId="0" applyNumberFormat="1" applyFont="1" applyAlignment="1">
      <alignment vertical="center"/>
    </xf>
    <xf numFmtId="49" fontId="66" fillId="0" borderId="9" xfId="0" applyNumberFormat="1" applyFont="1" applyBorder="1" applyAlignment="1">
      <alignment vertical="center"/>
    </xf>
    <xf numFmtId="49" fontId="66" fillId="0" borderId="85" xfId="0" applyNumberFormat="1" applyFont="1" applyBorder="1" applyAlignment="1">
      <alignment vertical="center"/>
    </xf>
    <xf numFmtId="49" fontId="66" fillId="0" borderId="0" xfId="0" applyNumberFormat="1" applyFont="1" applyBorder="1" applyAlignment="1">
      <alignment vertical="center"/>
    </xf>
    <xf numFmtId="0" fontId="53" fillId="0" borderId="0" xfId="0" applyFont="1" applyAlignment="1"/>
    <xf numFmtId="0" fontId="55" fillId="0" borderId="10" xfId="0" applyFont="1" applyBorder="1" applyAlignment="1"/>
    <xf numFmtId="0" fontId="53" fillId="0" borderId="0" xfId="0" applyFont="1" applyBorder="1" applyAlignment="1"/>
    <xf numFmtId="0" fontId="53" fillId="0" borderId="23" xfId="0" applyFont="1" applyBorder="1" applyAlignment="1"/>
    <xf numFmtId="0" fontId="53" fillId="0" borderId="10" xfId="0" applyFont="1" applyBorder="1" applyAlignment="1"/>
    <xf numFmtId="0" fontId="58" fillId="0" borderId="0" xfId="0" applyFont="1" applyBorder="1" applyAlignment="1"/>
    <xf numFmtId="0" fontId="53" fillId="0" borderId="0" xfId="0" applyFont="1" applyBorder="1" applyAlignment="1">
      <alignment horizontal="left" vertical="center"/>
    </xf>
    <xf numFmtId="0" fontId="53" fillId="0" borderId="24" xfId="0" applyFont="1" applyBorder="1" applyAlignment="1"/>
    <xf numFmtId="0" fontId="53" fillId="0" borderId="25" xfId="0" applyFont="1" applyBorder="1" applyAlignment="1"/>
    <xf numFmtId="0" fontId="53" fillId="0" borderId="26" xfId="0" applyFont="1" applyBorder="1" applyAlignment="1"/>
    <xf numFmtId="0" fontId="64" fillId="0" borderId="0" xfId="0" applyFont="1" applyBorder="1" applyAlignment="1"/>
    <xf numFmtId="0" fontId="62" fillId="0" borderId="0" xfId="0" applyFont="1" applyBorder="1" applyAlignment="1">
      <alignment vertical="center"/>
    </xf>
    <xf numFmtId="0" fontId="62" fillId="0" borderId="0" xfId="0" applyFont="1" applyBorder="1" applyAlignment="1"/>
    <xf numFmtId="0" fontId="62" fillId="0" borderId="23" xfId="0" applyFont="1" applyBorder="1" applyAlignment="1"/>
    <xf numFmtId="0" fontId="65" fillId="7" borderId="1" xfId="0" applyFont="1" applyFill="1" applyBorder="1" applyAlignment="1">
      <alignment vertical="center"/>
    </xf>
    <xf numFmtId="0" fontId="68" fillId="4" borderId="1" xfId="4" applyFont="1" applyFill="1" applyBorder="1" applyAlignment="1">
      <alignment horizontal="left" vertical="center"/>
    </xf>
    <xf numFmtId="0" fontId="68" fillId="4" borderId="2" xfId="4" applyFont="1" applyFill="1" applyBorder="1" applyAlignment="1">
      <alignment horizontal="center" vertical="center"/>
    </xf>
    <xf numFmtId="0" fontId="68" fillId="6" borderId="1" xfId="4" applyFont="1" applyFill="1" applyBorder="1">
      <alignment vertical="center"/>
    </xf>
    <xf numFmtId="0" fontId="68" fillId="6" borderId="2" xfId="4" applyFont="1" applyFill="1" applyBorder="1">
      <alignment vertical="center"/>
    </xf>
    <xf numFmtId="0" fontId="68" fillId="5" borderId="1" xfId="4" applyFont="1" applyFill="1" applyBorder="1" applyAlignment="1">
      <alignment horizontal="right" vertical="center"/>
    </xf>
    <xf numFmtId="0" fontId="68" fillId="5" borderId="11" xfId="4" applyFont="1" applyFill="1" applyBorder="1" applyAlignment="1">
      <alignment horizontal="right" vertical="center"/>
    </xf>
    <xf numFmtId="0" fontId="52" fillId="0" borderId="19" xfId="7" applyFont="1" applyBorder="1" applyAlignment="1">
      <alignment vertical="center"/>
    </xf>
    <xf numFmtId="0" fontId="52" fillId="0" borderId="20" xfId="7" applyFont="1" applyBorder="1" applyAlignment="1">
      <alignment vertical="center"/>
    </xf>
    <xf numFmtId="0" fontId="52" fillId="0" borderId="39" xfId="7" applyFont="1" applyBorder="1" applyAlignment="1">
      <alignment vertical="center"/>
    </xf>
    <xf numFmtId="0" fontId="56" fillId="0" borderId="8" xfId="7" applyFont="1" applyBorder="1" applyAlignment="1">
      <alignment vertical="center"/>
    </xf>
    <xf numFmtId="0" fontId="56" fillId="0" borderId="9" xfId="7" applyFont="1" applyBorder="1" applyAlignment="1">
      <alignment vertical="center"/>
    </xf>
    <xf numFmtId="0" fontId="56" fillId="0" borderId="34" xfId="7" applyFont="1" applyBorder="1" applyAlignment="1">
      <alignment vertical="center"/>
    </xf>
    <xf numFmtId="0" fontId="56" fillId="0" borderId="35" xfId="7" applyFont="1" applyBorder="1" applyAlignment="1">
      <alignment vertical="center"/>
    </xf>
    <xf numFmtId="0" fontId="56" fillId="0" borderId="36" xfId="7" applyFont="1" applyBorder="1" applyAlignment="1">
      <alignment vertical="center"/>
    </xf>
    <xf numFmtId="0" fontId="56" fillId="0" borderId="37" xfId="7" applyFont="1" applyBorder="1" applyAlignment="1">
      <alignment vertical="center"/>
    </xf>
    <xf numFmtId="0" fontId="56" fillId="0" borderId="12" xfId="7" applyFont="1" applyBorder="1" applyAlignment="1">
      <alignment vertical="center"/>
    </xf>
    <xf numFmtId="0" fontId="56" fillId="0" borderId="13" xfId="7" applyFont="1" applyBorder="1" applyAlignment="1">
      <alignment vertical="center"/>
    </xf>
    <xf numFmtId="0" fontId="56" fillId="0" borderId="38" xfId="7" applyFont="1" applyBorder="1" applyAlignment="1">
      <alignment vertical="center"/>
    </xf>
    <xf numFmtId="0" fontId="62" fillId="0" borderId="40" xfId="7" applyFont="1" applyBorder="1" applyAlignment="1">
      <alignment vertical="center"/>
    </xf>
    <xf numFmtId="0" fontId="62" fillId="0" borderId="0" xfId="7" applyFont="1" applyBorder="1" applyAlignment="1">
      <alignment vertical="center"/>
    </xf>
    <xf numFmtId="0" fontId="62" fillId="0" borderId="23" xfId="7" applyFont="1" applyBorder="1" applyAlignment="1">
      <alignment vertical="center"/>
    </xf>
    <xf numFmtId="0" fontId="62" fillId="0" borderId="2" xfId="7" applyFont="1" applyBorder="1" applyAlignment="1">
      <alignment vertical="center"/>
    </xf>
    <xf numFmtId="0" fontId="62" fillId="0" borderId="21" xfId="7" applyFont="1" applyBorder="1" applyAlignment="1">
      <alignment vertical="center"/>
    </xf>
    <xf numFmtId="0" fontId="62" fillId="0" borderId="3" xfId="7" applyFont="1" applyBorder="1" applyAlignment="1">
      <alignment vertical="center"/>
    </xf>
    <xf numFmtId="0" fontId="62" fillId="0" borderId="45" xfId="7" applyFont="1" applyBorder="1" applyAlignment="1">
      <alignment vertical="center"/>
    </xf>
    <xf numFmtId="0" fontId="3" fillId="0" borderId="19" xfId="2" applyFont="1" applyBorder="1" applyAlignment="1">
      <alignment vertical="center"/>
    </xf>
    <xf numFmtId="0" fontId="3" fillId="0" borderId="20" xfId="2" applyFont="1" applyBorder="1" applyAlignment="1">
      <alignment vertical="center"/>
    </xf>
    <xf numFmtId="0" fontId="3" fillId="0" borderId="39" xfId="2" applyFont="1" applyBorder="1" applyAlignment="1">
      <alignment vertical="center"/>
    </xf>
    <xf numFmtId="0" fontId="3" fillId="0" borderId="42" xfId="2" applyFont="1" applyBorder="1" applyAlignment="1">
      <alignment vertical="center"/>
    </xf>
    <xf numFmtId="0" fontId="3" fillId="0" borderId="43" xfId="2" applyFont="1" applyBorder="1" applyAlignment="1">
      <alignment vertical="center"/>
    </xf>
    <xf numFmtId="0" fontId="3" fillId="0" borderId="44" xfId="2" applyFont="1" applyBorder="1" applyAlignment="1">
      <alignment vertical="center"/>
    </xf>
    <xf numFmtId="0" fontId="7" fillId="0" borderId="2" xfId="2" applyFont="1" applyBorder="1" applyAlignment="1">
      <alignment horizontal="center" vertical="center"/>
    </xf>
    <xf numFmtId="0" fontId="7" fillId="0" borderId="21" xfId="2" applyFont="1" applyBorder="1" applyAlignment="1">
      <alignment horizontal="center" vertical="center"/>
    </xf>
    <xf numFmtId="0" fontId="7" fillId="0" borderId="3" xfId="2" applyFont="1" applyBorder="1" applyAlignment="1">
      <alignment horizontal="center" vertical="center"/>
    </xf>
    <xf numFmtId="0" fontId="2" fillId="0" borderId="0" xfId="2" applyFont="1" applyAlignment="1">
      <alignment vertical="center"/>
    </xf>
    <xf numFmtId="0" fontId="3" fillId="0" borderId="27" xfId="2" applyFont="1" applyBorder="1" applyAlignment="1">
      <alignment horizontal="center" vertical="center"/>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61" fillId="2" borderId="27" xfId="2" applyFont="1" applyFill="1" applyBorder="1" applyAlignment="1">
      <alignment vertical="center"/>
    </xf>
    <xf numFmtId="0" fontId="61" fillId="2" borderId="28" xfId="2" applyFont="1" applyFill="1" applyBorder="1" applyAlignment="1">
      <alignment vertical="center"/>
    </xf>
    <xf numFmtId="0" fontId="61" fillId="2" borderId="29" xfId="2" applyFont="1" applyFill="1" applyBorder="1" applyAlignment="1">
      <alignment vertical="center"/>
    </xf>
    <xf numFmtId="0" fontId="3" fillId="0" borderId="0" xfId="2" applyFont="1" applyAlignment="1">
      <alignment horizontal="center" vertical="center"/>
    </xf>
    <xf numFmtId="0" fontId="61" fillId="0" borderId="0" xfId="2" applyFont="1" applyAlignment="1">
      <alignment horizontal="center"/>
    </xf>
    <xf numFmtId="0" fontId="5" fillId="0" borderId="0" xfId="2" applyFont="1" applyAlignment="1">
      <alignment vertical="center" wrapText="1"/>
    </xf>
    <xf numFmtId="0" fontId="6" fillId="0" borderId="2" xfId="2" applyFont="1" applyBorder="1" applyAlignment="1">
      <alignment horizontal="center" vertical="center"/>
    </xf>
    <xf numFmtId="0" fontId="6" fillId="0" borderId="21" xfId="2" applyFont="1" applyBorder="1" applyAlignment="1">
      <alignment horizontal="center" vertical="center"/>
    </xf>
    <xf numFmtId="0" fontId="6" fillId="0" borderId="3" xfId="2" applyFont="1" applyBorder="1" applyAlignment="1">
      <alignment horizontal="center" vertical="center"/>
    </xf>
    <xf numFmtId="0" fontId="62" fillId="0" borderId="0" xfId="7" applyFont="1" applyAlignment="1">
      <alignment horizontal="left"/>
    </xf>
    <xf numFmtId="0" fontId="6" fillId="0" borderId="1"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22" xfId="2"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42" xfId="2" applyFont="1" applyBorder="1" applyAlignment="1">
      <alignment horizontal="center" vertical="center"/>
    </xf>
    <xf numFmtId="0" fontId="6" fillId="0" borderId="43" xfId="2" applyFont="1" applyBorder="1" applyAlignment="1">
      <alignment horizontal="center" vertical="center"/>
    </xf>
    <xf numFmtId="0" fontId="6" fillId="0" borderId="49" xfId="2" applyFont="1" applyBorder="1" applyAlignment="1">
      <alignment horizontal="center" vertical="center"/>
    </xf>
    <xf numFmtId="0" fontId="62" fillId="0" borderId="46" xfId="7" applyFont="1" applyBorder="1" applyAlignment="1">
      <alignment vertical="center"/>
    </xf>
    <xf numFmtId="0" fontId="62" fillId="0" borderId="47" xfId="7" applyFont="1" applyBorder="1" applyAlignment="1">
      <alignment vertical="center"/>
    </xf>
    <xf numFmtId="0" fontId="62" fillId="0" borderId="48" xfId="7" applyFont="1" applyBorder="1" applyAlignment="1">
      <alignment vertical="center"/>
    </xf>
    <xf numFmtId="0" fontId="62" fillId="0" borderId="42" xfId="7" applyFont="1" applyBorder="1" applyAlignment="1">
      <alignment vertical="center"/>
    </xf>
    <xf numFmtId="0" fontId="62" fillId="0" borderId="43" xfId="7" applyFont="1" applyBorder="1" applyAlignment="1">
      <alignment vertical="center"/>
    </xf>
    <xf numFmtId="0" fontId="62" fillId="0" borderId="44" xfId="7" applyFont="1" applyBorder="1" applyAlignment="1">
      <alignment vertical="center"/>
    </xf>
    <xf numFmtId="0" fontId="62" fillId="0" borderId="19" xfId="7" applyFont="1" applyBorder="1" applyAlignment="1">
      <alignment vertical="center"/>
    </xf>
    <xf numFmtId="0" fontId="62" fillId="0" borderId="20" xfId="7" applyFont="1" applyBorder="1" applyAlignment="1">
      <alignment vertical="center"/>
    </xf>
    <xf numFmtId="0" fontId="62" fillId="0" borderId="22" xfId="7" applyFont="1" applyBorder="1" applyAlignment="1">
      <alignment vertical="center"/>
    </xf>
    <xf numFmtId="0" fontId="62" fillId="0" borderId="12" xfId="7" applyFont="1" applyBorder="1" applyAlignment="1">
      <alignment vertical="center"/>
    </xf>
    <xf numFmtId="0" fontId="62" fillId="0" borderId="13" xfId="7" applyFont="1" applyBorder="1" applyAlignment="1">
      <alignment vertical="center"/>
    </xf>
    <xf numFmtId="0" fontId="62" fillId="0" borderId="14" xfId="7" applyFont="1" applyBorder="1" applyAlignment="1">
      <alignment vertical="center"/>
    </xf>
    <xf numFmtId="0" fontId="6" fillId="0" borderId="40" xfId="2" applyFont="1" applyBorder="1" applyAlignment="1">
      <alignment horizontal="center" vertical="center"/>
    </xf>
    <xf numFmtId="0" fontId="6" fillId="0" borderId="0" xfId="2" applyFont="1" applyBorder="1" applyAlignment="1">
      <alignment horizontal="center" vertical="center"/>
    </xf>
    <xf numFmtId="0" fontId="6" fillId="0" borderId="41" xfId="2" applyFont="1" applyBorder="1" applyAlignment="1">
      <alignment horizontal="center" vertical="center"/>
    </xf>
    <xf numFmtId="0" fontId="61" fillId="0" borderId="109" xfId="2" applyFont="1" applyBorder="1" applyAlignment="1">
      <alignment vertical="center"/>
    </xf>
    <xf numFmtId="0" fontId="61" fillId="0" borderId="110" xfId="2" applyFont="1" applyBorder="1" applyAlignment="1">
      <alignment vertical="center"/>
    </xf>
    <xf numFmtId="0" fontId="61" fillId="0" borderId="111" xfId="2" applyFont="1" applyBorder="1" applyAlignment="1">
      <alignment vertical="center"/>
    </xf>
    <xf numFmtId="0" fontId="6" fillId="0" borderId="16" xfId="2" applyFont="1" applyBorder="1" applyAlignment="1">
      <alignment horizontal="center" vertical="center" textRotation="255" wrapText="1"/>
    </xf>
    <xf numFmtId="0" fontId="6" fillId="0" borderId="18" xfId="2" applyFont="1" applyBorder="1" applyAlignment="1">
      <alignment horizontal="center" vertical="center" textRotation="255"/>
    </xf>
    <xf numFmtId="0" fontId="6" fillId="0" borderId="50" xfId="2" applyFont="1" applyBorder="1" applyAlignment="1">
      <alignment horizontal="center" vertical="center" textRotation="255"/>
    </xf>
    <xf numFmtId="0" fontId="62" fillId="0" borderId="46" xfId="0" applyFont="1" applyBorder="1" applyAlignment="1">
      <alignment vertical="center"/>
    </xf>
    <xf numFmtId="0" fontId="62" fillId="0" borderId="47" xfId="0" applyFont="1" applyBorder="1" applyAlignment="1">
      <alignment vertical="center"/>
    </xf>
    <xf numFmtId="0" fontId="62" fillId="0" borderId="48" xfId="0" applyFont="1" applyBorder="1" applyAlignment="1">
      <alignment vertical="center"/>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3" fillId="0" borderId="22"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62" fillId="0" borderId="35" xfId="0" applyFont="1" applyBorder="1" applyAlignment="1">
      <alignment vertical="center"/>
    </xf>
    <xf numFmtId="0" fontId="62" fillId="0" borderId="36" xfId="0" applyFont="1" applyBorder="1" applyAlignment="1">
      <alignment vertical="center"/>
    </xf>
    <xf numFmtId="0" fontId="62" fillId="0" borderId="37" xfId="0" applyFont="1" applyBorder="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0" fontId="62" fillId="0" borderId="38" xfId="0" applyFont="1" applyBorder="1" applyAlignment="1">
      <alignment vertical="center"/>
    </xf>
    <xf numFmtId="0" fontId="6" fillId="0" borderId="19" xfId="2" applyFont="1" applyBorder="1" applyAlignment="1">
      <alignment horizontal="center" vertical="center" shrinkToFit="1"/>
    </xf>
    <xf numFmtId="0" fontId="6" fillId="0" borderId="20" xfId="2" applyFont="1" applyBorder="1" applyAlignment="1">
      <alignment horizontal="center" vertical="center" shrinkToFit="1"/>
    </xf>
    <xf numFmtId="0" fontId="6" fillId="0" borderId="22" xfId="2" applyFont="1" applyBorder="1" applyAlignment="1">
      <alignment horizontal="center" vertical="center" shrinkToFit="1"/>
    </xf>
    <xf numFmtId="0" fontId="6" fillId="0" borderId="40" xfId="2" applyFont="1" applyBorder="1" applyAlignment="1">
      <alignment horizontal="center" vertical="center" shrinkToFit="1"/>
    </xf>
    <xf numFmtId="0" fontId="6" fillId="0" borderId="0" xfId="2" applyFont="1" applyBorder="1" applyAlignment="1">
      <alignment horizontal="center" vertical="center" shrinkToFit="1"/>
    </xf>
    <xf numFmtId="0" fontId="6" fillId="0" borderId="41" xfId="2" applyFont="1" applyBorder="1" applyAlignment="1">
      <alignment horizontal="center" vertical="center" shrinkToFit="1"/>
    </xf>
    <xf numFmtId="0" fontId="6" fillId="0" borderId="12"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3" fillId="0" borderId="30" xfId="2" applyFont="1" applyBorder="1" applyAlignment="1">
      <alignment horizontal="center" vertical="center" textRotation="255"/>
    </xf>
    <xf numFmtId="0" fontId="3" fillId="0" borderId="18" xfId="2" applyFont="1" applyBorder="1" applyAlignment="1">
      <alignment horizontal="center" vertical="center" textRotation="255"/>
    </xf>
    <xf numFmtId="0" fontId="3" fillId="0" borderId="50" xfId="2" applyFont="1" applyBorder="1" applyAlignment="1">
      <alignment horizontal="center" vertical="center" textRotation="255"/>
    </xf>
    <xf numFmtId="0" fontId="6" fillId="0" borderId="31" xfId="2" applyFont="1" applyBorder="1" applyAlignment="1">
      <alignment horizontal="center" vertical="distributed"/>
    </xf>
    <xf numFmtId="0" fontId="6" fillId="0" borderId="32" xfId="2" applyFont="1" applyBorder="1" applyAlignment="1">
      <alignment horizontal="center" vertical="distributed"/>
    </xf>
    <xf numFmtId="0" fontId="6" fillId="0" borderId="33" xfId="2" applyFont="1" applyBorder="1" applyAlignment="1">
      <alignment horizontal="center" vertical="distributed"/>
    </xf>
    <xf numFmtId="0" fontId="52" fillId="0" borderId="19" xfId="0" applyFont="1" applyBorder="1" applyAlignment="1">
      <alignment vertical="center"/>
    </xf>
    <xf numFmtId="0" fontId="52" fillId="0" borderId="20" xfId="0" applyFont="1" applyBorder="1" applyAlignment="1">
      <alignment vertical="center"/>
    </xf>
    <xf numFmtId="0" fontId="52" fillId="0" borderId="39" xfId="0" applyFont="1" applyBorder="1" applyAlignment="1">
      <alignment vertical="center"/>
    </xf>
    <xf numFmtId="0" fontId="61" fillId="0" borderId="40" xfId="2" applyFont="1" applyBorder="1" applyAlignment="1">
      <alignment vertical="center"/>
    </xf>
    <xf numFmtId="0" fontId="61" fillId="0" borderId="0" xfId="2" applyFont="1" applyBorder="1" applyAlignment="1">
      <alignment vertical="center"/>
    </xf>
    <xf numFmtId="0" fontId="61" fillId="0" borderId="23" xfId="2" applyFont="1" applyBorder="1" applyAlignment="1">
      <alignment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2"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51" xfId="2" applyFont="1" applyBorder="1" applyAlignment="1">
      <alignment vertical="center"/>
    </xf>
    <xf numFmtId="0" fontId="8" fillId="0" borderId="20" xfId="2" applyFont="1" applyBorder="1" applyAlignment="1">
      <alignment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6" fillId="0" borderId="39" xfId="2" applyFont="1" applyBorder="1" applyAlignment="1">
      <alignment horizontal="center" vertical="center"/>
    </xf>
    <xf numFmtId="0" fontId="6" fillId="0" borderId="38" xfId="2" applyFont="1" applyBorder="1" applyAlignment="1">
      <alignment horizontal="center" vertical="center"/>
    </xf>
    <xf numFmtId="0" fontId="8" fillId="0" borderId="52" xfId="2" applyFont="1" applyBorder="1" applyAlignment="1">
      <alignment vertical="center"/>
    </xf>
    <xf numFmtId="0" fontId="8" fillId="0" borderId="13" xfId="2" applyFont="1" applyBorder="1" applyAlignment="1">
      <alignment vertical="center"/>
    </xf>
    <xf numFmtId="0" fontId="8" fillId="0" borderId="54" xfId="2" applyFont="1" applyBorder="1" applyAlignment="1">
      <alignment horizontal="center" vertical="center"/>
    </xf>
    <xf numFmtId="0" fontId="8" fillId="0" borderId="21" xfId="2" applyFont="1" applyBorder="1" applyAlignment="1">
      <alignment horizontal="center" vertical="center"/>
    </xf>
    <xf numFmtId="0" fontId="8" fillId="0" borderId="3" xfId="2" applyFont="1" applyBorder="1" applyAlignment="1">
      <alignment horizontal="center" vertical="center"/>
    </xf>
    <xf numFmtId="0" fontId="3" fillId="0" borderId="2" xfId="2" applyFont="1" applyBorder="1" applyAlignment="1">
      <alignment horizontal="center" vertical="center"/>
    </xf>
    <xf numFmtId="0" fontId="3" fillId="0" borderId="21" xfId="2" applyFont="1" applyBorder="1" applyAlignment="1">
      <alignment horizontal="center" vertical="center"/>
    </xf>
    <xf numFmtId="0" fontId="3" fillId="0" borderId="45" xfId="2" applyFont="1" applyBorder="1" applyAlignment="1">
      <alignment horizontal="center" vertical="center"/>
    </xf>
    <xf numFmtId="58" fontId="62" fillId="0" borderId="53" xfId="0" applyNumberFormat="1" applyFont="1" applyBorder="1" applyAlignment="1">
      <alignment horizontal="left" vertical="center"/>
    </xf>
    <xf numFmtId="0" fontId="62" fillId="0" borderId="21" xfId="0" applyFont="1" applyBorder="1" applyAlignment="1">
      <alignment horizontal="left" vertical="center"/>
    </xf>
    <xf numFmtId="0" fontId="62" fillId="0" borderId="108" xfId="0" applyFont="1" applyBorder="1" applyAlignment="1">
      <alignment horizontal="left" vertical="center"/>
    </xf>
    <xf numFmtId="0" fontId="8" fillId="0" borderId="53" xfId="2" applyFont="1" applyBorder="1" applyAlignment="1">
      <alignment vertical="center"/>
    </xf>
    <xf numFmtId="0" fontId="8" fillId="0" borderId="3" xfId="2" applyFont="1" applyBorder="1" applyAlignment="1">
      <alignment vertical="center"/>
    </xf>
    <xf numFmtId="0" fontId="3" fillId="0" borderId="19" xfId="2" applyFont="1" applyBorder="1" applyAlignment="1">
      <alignment horizontal="center"/>
    </xf>
    <xf numFmtId="0" fontId="3" fillId="0" borderId="20" xfId="2" applyFont="1" applyBorder="1" applyAlignment="1">
      <alignment horizontal="center"/>
    </xf>
    <xf numFmtId="0" fontId="3" fillId="0" borderId="39" xfId="2" applyFont="1" applyBorder="1" applyAlignment="1">
      <alignment horizontal="center"/>
    </xf>
    <xf numFmtId="0" fontId="8" fillId="0" borderId="2" xfId="2" applyFont="1" applyBorder="1" applyAlignment="1">
      <alignment horizontal="center" vertical="center"/>
    </xf>
    <xf numFmtId="0" fontId="3" fillId="0" borderId="2" xfId="2" applyFont="1" applyBorder="1" applyAlignment="1">
      <alignment horizontal="center"/>
    </xf>
    <xf numFmtId="0" fontId="3" fillId="0" borderId="21" xfId="2" applyFont="1" applyBorder="1" applyAlignment="1">
      <alignment horizontal="center"/>
    </xf>
    <xf numFmtId="0" fontId="3" fillId="0" borderId="45" xfId="2" applyFont="1" applyBorder="1" applyAlignment="1">
      <alignment horizontal="center"/>
    </xf>
    <xf numFmtId="0" fontId="7" fillId="0" borderId="54" xfId="2" applyFont="1" applyBorder="1" applyAlignment="1">
      <alignment horizontal="left" vertical="center"/>
    </xf>
    <xf numFmtId="0" fontId="7" fillId="0" borderId="20" xfId="2" applyFont="1" applyBorder="1" applyAlignment="1">
      <alignment horizontal="left" vertical="center"/>
    </xf>
    <xf numFmtId="0" fontId="7" fillId="0" borderId="39" xfId="2" applyFont="1" applyBorder="1" applyAlignment="1">
      <alignment horizontal="left" vertical="center"/>
    </xf>
    <xf numFmtId="0" fontId="7" fillId="0" borderId="0" xfId="2" applyFont="1" applyBorder="1" applyAlignment="1">
      <alignment vertical="center"/>
    </xf>
    <xf numFmtId="0" fontId="8" fillId="0" borderId="58" xfId="2" applyFont="1" applyBorder="1" applyAlignment="1">
      <alignment horizontal="center" vertical="center"/>
    </xf>
    <xf numFmtId="0" fontId="7" fillId="0" borderId="10" xfId="2" applyFont="1" applyBorder="1" applyAlignment="1">
      <alignment horizontal="left" vertical="center"/>
    </xf>
    <xf numFmtId="0" fontId="7" fillId="0" borderId="0" xfId="2" applyFont="1" applyBorder="1" applyAlignment="1">
      <alignment horizontal="left" vertical="center"/>
    </xf>
    <xf numFmtId="0" fontId="7" fillId="0" borderId="23" xfId="2" applyFont="1" applyBorder="1" applyAlignment="1">
      <alignment horizontal="left" vertical="center"/>
    </xf>
    <xf numFmtId="0" fontId="8" fillId="0" borderId="61" xfId="2" applyFont="1" applyBorder="1" applyAlignment="1">
      <alignment horizontal="center" vertical="center"/>
    </xf>
    <xf numFmtId="0" fontId="8" fillId="0" borderId="62" xfId="2" applyFont="1" applyBorder="1" applyAlignment="1">
      <alignment horizontal="center" vertical="center"/>
    </xf>
    <xf numFmtId="0" fontId="8" fillId="0" borderId="63" xfId="2" applyFont="1" applyBorder="1" applyAlignment="1">
      <alignment horizontal="center" vertical="center"/>
    </xf>
    <xf numFmtId="0" fontId="3" fillId="0" borderId="67" xfId="2" applyFont="1" applyBorder="1" applyAlignment="1">
      <alignment horizontal="center" vertical="center"/>
    </xf>
    <xf numFmtId="0" fontId="3" fillId="0" borderId="62" xfId="2" applyFont="1" applyBorder="1" applyAlignment="1">
      <alignment horizontal="center" vertical="center"/>
    </xf>
    <xf numFmtId="0" fontId="3" fillId="0" borderId="68" xfId="2" applyFont="1" applyBorder="1" applyAlignment="1">
      <alignment horizontal="center" vertical="center"/>
    </xf>
    <xf numFmtId="0" fontId="8" fillId="0" borderId="0" xfId="2" applyFont="1" applyBorder="1" applyAlignment="1">
      <alignment vertical="center"/>
    </xf>
    <xf numFmtId="0" fontId="9" fillId="0" borderId="0" xfId="2" applyFont="1" applyBorder="1" applyAlignment="1">
      <alignment vertical="center"/>
    </xf>
    <xf numFmtId="0" fontId="30" fillId="0" borderId="2" xfId="1" applyFont="1" applyBorder="1" applyAlignment="1">
      <alignment horizontal="left" vertical="center"/>
    </xf>
    <xf numFmtId="0" fontId="30" fillId="0" borderId="21" xfId="1" applyFont="1" applyBorder="1" applyAlignment="1">
      <alignment horizontal="left" vertical="center"/>
    </xf>
    <xf numFmtId="0" fontId="30" fillId="0" borderId="99" xfId="1" applyFont="1" applyBorder="1" applyAlignment="1">
      <alignment horizontal="center" vertical="center"/>
    </xf>
    <xf numFmtId="0" fontId="30" fillId="0" borderId="100" xfId="1" applyFont="1" applyBorder="1" applyAlignment="1">
      <alignment horizontal="center" vertical="center"/>
    </xf>
    <xf numFmtId="0" fontId="30" fillId="0" borderId="99" xfId="1" applyFont="1" applyBorder="1" applyAlignment="1">
      <alignment horizontal="center" vertical="center" shrinkToFit="1"/>
    </xf>
    <xf numFmtId="0" fontId="30" fillId="0" borderId="100" xfId="1" applyFont="1" applyBorder="1" applyAlignment="1">
      <alignment horizontal="center" vertical="center" shrinkToFit="1"/>
    </xf>
    <xf numFmtId="0" fontId="65" fillId="0" borderId="100" xfId="1" applyFont="1" applyBorder="1" applyAlignment="1">
      <alignment horizontal="left" vertical="center" shrinkToFit="1"/>
    </xf>
    <xf numFmtId="0" fontId="65" fillId="0" borderId="101" xfId="1" applyFont="1" applyBorder="1" applyAlignment="1">
      <alignment horizontal="left" vertical="center" shrinkToFit="1"/>
    </xf>
    <xf numFmtId="0" fontId="30" fillId="0" borderId="20" xfId="5" applyFont="1" applyBorder="1" applyAlignment="1">
      <alignment horizontal="center" vertical="center"/>
    </xf>
    <xf numFmtId="0" fontId="30" fillId="0" borderId="22" xfId="5" applyFont="1" applyBorder="1" applyAlignment="1">
      <alignment horizontal="center" vertical="center"/>
    </xf>
    <xf numFmtId="0" fontId="30" fillId="0" borderId="82" xfId="5" applyFont="1" applyBorder="1" applyAlignment="1" applyProtection="1">
      <alignment horizontal="center" vertical="center"/>
      <protection locked="0"/>
    </xf>
    <xf numFmtId="0" fontId="30" fillId="0" borderId="73" xfId="5" applyFont="1" applyBorder="1" applyAlignment="1" applyProtection="1">
      <alignment horizontal="center" vertical="center"/>
      <protection locked="0"/>
    </xf>
    <xf numFmtId="0" fontId="30" fillId="0" borderId="83" xfId="5" applyFont="1" applyBorder="1" applyAlignment="1" applyProtection="1">
      <alignment horizontal="center" vertical="center"/>
      <protection locked="0"/>
    </xf>
    <xf numFmtId="0" fontId="30" fillId="0" borderId="20" xfId="5" applyFont="1" applyBorder="1" applyAlignment="1">
      <alignment horizontal="left" vertical="center"/>
    </xf>
    <xf numFmtId="0" fontId="30" fillId="0" borderId="22" xfId="5" applyFont="1" applyBorder="1" applyAlignment="1">
      <alignment horizontal="left" vertical="center"/>
    </xf>
    <xf numFmtId="0" fontId="30" fillId="0" borderId="17" xfId="5" applyFont="1" applyBorder="1" applyAlignment="1">
      <alignment horizontal="center" vertical="center" textRotation="255" wrapText="1"/>
    </xf>
    <xf numFmtId="0" fontId="30" fillId="0" borderId="15" xfId="5" applyFont="1" applyBorder="1" applyAlignment="1">
      <alignment horizontal="center" vertical="center" textRotation="255" wrapText="1"/>
    </xf>
    <xf numFmtId="0" fontId="30" fillId="0" borderId="11" xfId="5" applyFont="1" applyBorder="1" applyAlignment="1">
      <alignment horizontal="center" vertical="center" textRotation="255" wrapText="1"/>
    </xf>
    <xf numFmtId="0" fontId="65" fillId="0" borderId="46" xfId="5" applyFont="1" applyBorder="1" applyAlignment="1" applyProtection="1">
      <alignment horizontal="center" vertical="center"/>
      <protection locked="0"/>
    </xf>
    <xf numFmtId="0" fontId="65" fillId="0" borderId="47" xfId="5" applyFont="1" applyBorder="1" applyAlignment="1" applyProtection="1">
      <alignment horizontal="center" vertical="center"/>
      <protection locked="0"/>
    </xf>
    <xf numFmtId="0" fontId="65" fillId="0" borderId="102" xfId="5" applyFont="1" applyBorder="1" applyAlignment="1" applyProtection="1">
      <alignment horizontal="center" vertical="center"/>
      <protection locked="0"/>
    </xf>
    <xf numFmtId="0" fontId="65" fillId="0" borderId="42" xfId="5" applyFont="1" applyBorder="1" applyAlignment="1" applyProtection="1">
      <alignment horizontal="center" vertical="center"/>
      <protection locked="0"/>
    </xf>
    <xf numFmtId="0" fontId="65" fillId="0" borderId="43" xfId="5" applyFont="1" applyBorder="1" applyAlignment="1" applyProtection="1">
      <alignment horizontal="center" vertical="center"/>
      <protection locked="0"/>
    </xf>
    <xf numFmtId="0" fontId="65" fillId="0" borderId="49" xfId="5" applyFont="1" applyBorder="1" applyAlignment="1" applyProtection="1">
      <alignment horizontal="center" vertical="center"/>
      <protection locked="0"/>
    </xf>
    <xf numFmtId="0" fontId="30" fillId="0" borderId="0" xfId="5" applyFont="1" applyAlignment="1">
      <alignment horizontal="center" vertical="center"/>
    </xf>
    <xf numFmtId="0" fontId="30" fillId="0" borderId="13" xfId="5" applyFont="1" applyBorder="1" applyAlignment="1">
      <alignment horizontal="center" vertical="center"/>
    </xf>
    <xf numFmtId="0" fontId="30" fillId="0" borderId="103" xfId="5" applyFont="1" applyBorder="1" applyAlignment="1" applyProtection="1">
      <alignment horizontal="center" vertical="center"/>
      <protection locked="0"/>
    </xf>
    <xf numFmtId="0" fontId="30" fillId="0" borderId="104" xfId="5" applyFont="1" applyBorder="1" applyAlignment="1" applyProtection="1">
      <alignment horizontal="center" vertical="center"/>
      <protection locked="0"/>
    </xf>
    <xf numFmtId="0" fontId="30" fillId="0" borderId="105" xfId="5" applyFont="1" applyBorder="1" applyAlignment="1" applyProtection="1">
      <alignment horizontal="center" vertical="center"/>
      <protection locked="0"/>
    </xf>
    <xf numFmtId="0" fontId="65" fillId="3" borderId="2" xfId="5" applyFont="1" applyFill="1" applyBorder="1" applyAlignment="1">
      <alignment horizontal="center" vertical="center"/>
    </xf>
    <xf numFmtId="0" fontId="65" fillId="3" borderId="21" xfId="5" applyFont="1" applyFill="1" applyBorder="1" applyAlignment="1">
      <alignment horizontal="center" vertical="center"/>
    </xf>
    <xf numFmtId="0" fontId="65" fillId="3" borderId="3" xfId="5" applyFont="1" applyFill="1" applyBorder="1" applyAlignment="1">
      <alignment horizontal="center" vertical="center"/>
    </xf>
    <xf numFmtId="0" fontId="61" fillId="0" borderId="0" xfId="0" applyFont="1" applyAlignment="1">
      <alignment horizontal="center"/>
    </xf>
    <xf numFmtId="0" fontId="65" fillId="0" borderId="82" xfId="5" applyFont="1" applyBorder="1" applyAlignment="1" applyProtection="1">
      <alignment horizontal="center" vertical="center"/>
      <protection locked="0"/>
    </xf>
    <xf numFmtId="0" fontId="65" fillId="0" borderId="73" xfId="5" applyFont="1" applyBorder="1" applyAlignment="1" applyProtection="1">
      <alignment horizontal="center" vertical="center"/>
      <protection locked="0"/>
    </xf>
    <xf numFmtId="0" fontId="65" fillId="0" borderId="83" xfId="5" applyFont="1" applyBorder="1" applyAlignment="1" applyProtection="1">
      <alignment horizontal="center" vertical="center"/>
      <protection locked="0"/>
    </xf>
    <xf numFmtId="0" fontId="30" fillId="0" borderId="2" xfId="5" applyFont="1" applyBorder="1" applyAlignment="1">
      <alignment horizontal="center" vertical="center"/>
    </xf>
    <xf numFmtId="0" fontId="30" fillId="0" borderId="21" xfId="5" applyFont="1" applyBorder="1" applyAlignment="1">
      <alignment horizontal="center" vertical="center"/>
    </xf>
    <xf numFmtId="0" fontId="30" fillId="0" borderId="3" xfId="5" applyFont="1" applyBorder="1" applyAlignment="1">
      <alignment horizontal="center" vertical="center"/>
    </xf>
    <xf numFmtId="0" fontId="65" fillId="0" borderId="21" xfId="5" applyFont="1" applyBorder="1" applyAlignment="1" applyProtection="1">
      <protection locked="0"/>
    </xf>
    <xf numFmtId="0" fontId="65" fillId="0" borderId="3" xfId="5" applyFont="1" applyBorder="1" applyAlignment="1" applyProtection="1">
      <protection locked="0"/>
    </xf>
    <xf numFmtId="0" fontId="35" fillId="0" borderId="19" xfId="5" applyFont="1" applyBorder="1" applyAlignment="1">
      <alignment horizontal="left" vertical="center" wrapText="1" shrinkToFit="1"/>
    </xf>
    <xf numFmtId="0" fontId="35" fillId="0" borderId="20" xfId="5" applyFont="1" applyBorder="1" applyAlignment="1">
      <alignment horizontal="left" vertical="center" wrapText="1" shrinkToFit="1"/>
    </xf>
    <xf numFmtId="0" fontId="35" fillId="0" borderId="40" xfId="5" applyFont="1" applyBorder="1" applyAlignment="1">
      <alignment horizontal="left" vertical="center" wrapText="1" shrinkToFit="1"/>
    </xf>
    <xf numFmtId="0" fontId="35" fillId="0" borderId="0" xfId="5" applyFont="1" applyAlignment="1">
      <alignment horizontal="left" vertical="center" wrapText="1" shrinkToFit="1"/>
    </xf>
    <xf numFmtId="0" fontId="35" fillId="0" borderId="12" xfId="5" applyFont="1" applyBorder="1" applyAlignment="1">
      <alignment horizontal="left" vertical="center" wrapText="1" shrinkToFit="1"/>
    </xf>
    <xf numFmtId="0" fontId="35" fillId="0" borderId="13" xfId="5" applyFont="1" applyBorder="1" applyAlignment="1">
      <alignment horizontal="left" vertical="center" wrapText="1" shrinkToFit="1"/>
    </xf>
    <xf numFmtId="0" fontId="30" fillId="0" borderId="2" xfId="5" applyFont="1" applyBorder="1" applyAlignment="1">
      <alignment horizontal="left" vertical="center"/>
    </xf>
    <xf numFmtId="0" fontId="30" fillId="0" borderId="3" xfId="5" applyFont="1" applyBorder="1" applyAlignment="1">
      <alignment horizontal="left" vertical="center"/>
    </xf>
    <xf numFmtId="0" fontId="65" fillId="0" borderId="21" xfId="5" applyFont="1" applyBorder="1" applyAlignment="1" applyProtection="1">
      <alignment horizontal="center" vertical="center"/>
      <protection locked="0"/>
    </xf>
    <xf numFmtId="0" fontId="65" fillId="0" borderId="13" xfId="5" applyFont="1" applyBorder="1" applyAlignment="1" applyProtection="1">
      <alignment horizontal="center" vertical="center"/>
      <protection locked="0"/>
    </xf>
    <xf numFmtId="0" fontId="65" fillId="0" borderId="3" xfId="5" applyFont="1" applyBorder="1" applyAlignment="1" applyProtection="1">
      <alignment horizontal="center" vertical="center"/>
      <protection locked="0"/>
    </xf>
    <xf numFmtId="0" fontId="30" fillId="0" borderId="19" xfId="5" applyFont="1" applyBorder="1" applyAlignment="1">
      <alignment horizontal="left" vertical="center" wrapText="1"/>
    </xf>
    <xf numFmtId="0" fontId="30" fillId="0" borderId="22" xfId="5" applyFont="1" applyBorder="1" applyAlignment="1">
      <alignment vertical="center"/>
    </xf>
    <xf numFmtId="0" fontId="30" fillId="0" borderId="12" xfId="5" applyFont="1" applyBorder="1" applyAlignment="1">
      <alignment vertical="center"/>
    </xf>
    <xf numFmtId="0" fontId="30" fillId="0" borderId="14" xfId="5" applyFont="1" applyBorder="1" applyAlignment="1">
      <alignment vertical="center"/>
    </xf>
    <xf numFmtId="0" fontId="30" fillId="0" borderId="15" xfId="5" applyFont="1" applyBorder="1" applyAlignment="1">
      <alignment horizontal="center" vertical="center" textRotation="255"/>
    </xf>
    <xf numFmtId="0" fontId="30" fillId="0" borderId="11" xfId="5" applyFont="1" applyBorder="1" applyAlignment="1">
      <alignment horizontal="center" vertical="center" textRotation="255"/>
    </xf>
    <xf numFmtId="0" fontId="65" fillId="0" borderId="74" xfId="5" applyFont="1" applyBorder="1" applyAlignment="1" applyProtection="1">
      <alignment horizontal="center" vertical="center"/>
      <protection locked="0"/>
    </xf>
    <xf numFmtId="0" fontId="65" fillId="0" borderId="75" xfId="5" applyFont="1" applyBorder="1" applyAlignment="1" applyProtection="1">
      <alignment horizontal="center" vertical="center"/>
      <protection locked="0"/>
    </xf>
    <xf numFmtId="0" fontId="65" fillId="0" borderId="76" xfId="5" applyFont="1" applyBorder="1" applyAlignment="1" applyProtection="1">
      <alignment horizontal="center" vertical="center"/>
      <protection locked="0"/>
    </xf>
    <xf numFmtId="0" fontId="30" fillId="0" borderId="1" xfId="5" applyFont="1" applyBorder="1" applyAlignment="1">
      <alignment horizontal="center" vertical="center"/>
    </xf>
    <xf numFmtId="0" fontId="65" fillId="0" borderId="20" xfId="5" applyFont="1" applyBorder="1" applyAlignment="1" applyProtection="1">
      <alignment horizontal="center"/>
      <protection locked="0"/>
    </xf>
    <xf numFmtId="0" fontId="65" fillId="0" borderId="13" xfId="5" applyFont="1" applyBorder="1" applyAlignment="1" applyProtection="1">
      <alignment horizontal="center"/>
      <protection locked="0"/>
    </xf>
    <xf numFmtId="0" fontId="65" fillId="0" borderId="103" xfId="5" applyFont="1" applyBorder="1" applyAlignment="1" applyProtection="1">
      <alignment horizontal="center" vertical="center"/>
      <protection locked="0"/>
    </xf>
    <xf numFmtId="0" fontId="65" fillId="0" borderId="104" xfId="5" applyFont="1" applyBorder="1" applyAlignment="1" applyProtection="1">
      <alignment horizontal="center" vertical="center"/>
      <protection locked="0"/>
    </xf>
    <xf numFmtId="0" fontId="65" fillId="0" borderId="105" xfId="5" applyFont="1" applyBorder="1" applyAlignment="1" applyProtection="1">
      <alignment horizontal="center" vertical="center"/>
      <protection locked="0"/>
    </xf>
    <xf numFmtId="0" fontId="30" fillId="0" borderId="19" xfId="5" applyFont="1" applyBorder="1" applyAlignment="1">
      <alignment horizontal="center" vertical="center"/>
    </xf>
    <xf numFmtId="0" fontId="30" fillId="0" borderId="40" xfId="5" applyFont="1" applyBorder="1" applyAlignment="1">
      <alignment horizontal="center" vertical="center"/>
    </xf>
    <xf numFmtId="0" fontId="30" fillId="0" borderId="12" xfId="5" applyFont="1" applyBorder="1" applyAlignment="1">
      <alignment horizontal="center" vertical="center"/>
    </xf>
    <xf numFmtId="0" fontId="30" fillId="0" borderId="21" xfId="5" applyFont="1" applyBorder="1" applyAlignment="1" applyProtection="1">
      <protection locked="0"/>
    </xf>
    <xf numFmtId="0" fontId="30" fillId="0" borderId="3" xfId="5" applyFont="1" applyBorder="1" applyAlignment="1" applyProtection="1">
      <protection locked="0"/>
    </xf>
    <xf numFmtId="0" fontId="30" fillId="0" borderId="1" xfId="5" applyFont="1" applyBorder="1" applyAlignment="1">
      <alignment horizontal="center" vertical="center" shrinkToFit="1"/>
    </xf>
    <xf numFmtId="0" fontId="30" fillId="0" borderId="14" xfId="5" applyFont="1" applyBorder="1" applyAlignment="1">
      <alignment horizontal="center" vertical="center"/>
    </xf>
    <xf numFmtId="0" fontId="30" fillId="0" borderId="2" xfId="5" applyFont="1" applyBorder="1" applyAlignment="1">
      <alignment horizontal="center" vertical="center" shrinkToFit="1"/>
    </xf>
    <xf numFmtId="0" fontId="30" fillId="0" borderId="21" xfId="5" applyFont="1" applyBorder="1" applyAlignment="1">
      <alignment horizontal="center" vertical="center" shrinkToFit="1"/>
    </xf>
    <xf numFmtId="0" fontId="30" fillId="0" borderId="2" xfId="1" applyFont="1" applyBorder="1" applyAlignment="1">
      <alignment horizontal="center" vertical="center" shrinkToFit="1"/>
    </xf>
    <xf numFmtId="0" fontId="30" fillId="0" borderId="21" xfId="1" applyFont="1" applyBorder="1" applyAlignment="1">
      <alignment horizontal="center" vertical="center" shrinkToFit="1"/>
    </xf>
    <xf numFmtId="0" fontId="30" fillId="0" borderId="20" xfId="1" applyFont="1" applyBorder="1" applyAlignment="1">
      <alignment horizontal="center" vertical="center" shrinkToFit="1"/>
    </xf>
    <xf numFmtId="0" fontId="30" fillId="0" borderId="21" xfId="1" applyFont="1" applyBorder="1" applyAlignment="1">
      <alignment horizontal="center" vertical="center"/>
    </xf>
    <xf numFmtId="0" fontId="30" fillId="0" borderId="3" xfId="1" applyFont="1" applyBorder="1" applyAlignment="1">
      <alignment horizontal="center" vertical="center"/>
    </xf>
    <xf numFmtId="0" fontId="30" fillId="0" borderId="2" xfId="1" applyFont="1" applyBorder="1" applyAlignment="1" applyProtection="1">
      <alignment horizontal="center" vertical="center"/>
      <protection locked="0"/>
    </xf>
    <xf numFmtId="0" fontId="30" fillId="0" borderId="21" xfId="1" applyFont="1" applyBorder="1" applyAlignment="1" applyProtection="1">
      <alignment horizontal="center" vertical="center"/>
      <protection locked="0"/>
    </xf>
    <xf numFmtId="0" fontId="30" fillId="0" borderId="3" xfId="1" applyFont="1" applyBorder="1" applyAlignment="1" applyProtection="1">
      <alignment horizontal="center" vertical="center"/>
      <protection locked="0"/>
    </xf>
    <xf numFmtId="0" fontId="30" fillId="0" borderId="74" xfId="5" applyFont="1" applyBorder="1" applyAlignment="1" applyProtection="1">
      <alignment horizontal="center" vertical="center"/>
      <protection locked="0"/>
    </xf>
    <xf numFmtId="0" fontId="30" fillId="0" borderId="75" xfId="5" applyFont="1" applyBorder="1" applyAlignment="1" applyProtection="1">
      <alignment horizontal="center" vertical="center"/>
      <protection locked="0"/>
    </xf>
    <xf numFmtId="0" fontId="30" fillId="0" borderId="76" xfId="5" applyFont="1" applyBorder="1" applyAlignment="1" applyProtection="1">
      <alignment horizontal="center" vertical="center"/>
      <protection locked="0"/>
    </xf>
    <xf numFmtId="0" fontId="30" fillId="0" borderId="3" xfId="5" applyFont="1" applyBorder="1" applyAlignment="1">
      <alignment horizontal="center" vertical="center" shrinkToFit="1"/>
    </xf>
    <xf numFmtId="0" fontId="35" fillId="0" borderId="2" xfId="5" applyFont="1" applyBorder="1" applyAlignment="1">
      <alignment horizontal="center" vertical="center"/>
    </xf>
    <xf numFmtId="0" fontId="35" fillId="0" borderId="21" xfId="5" applyFont="1" applyBorder="1" applyAlignment="1">
      <alignment horizontal="center" vertical="center"/>
    </xf>
    <xf numFmtId="0" fontId="32" fillId="0" borderId="2" xfId="1" applyFont="1" applyBorder="1" applyAlignment="1">
      <alignment horizontal="left" vertical="center" shrinkToFit="1"/>
    </xf>
    <xf numFmtId="0" fontId="32" fillId="0" borderId="21" xfId="1" applyFont="1" applyBorder="1" applyAlignment="1">
      <alignment horizontal="left" vertical="center" shrinkToFit="1"/>
    </xf>
    <xf numFmtId="0" fontId="32" fillId="0" borderId="3" xfId="1" applyFont="1" applyBorder="1" applyAlignment="1">
      <alignment horizontal="left" vertical="center" shrinkToFit="1"/>
    </xf>
    <xf numFmtId="0" fontId="30" fillId="0" borderId="22" xfId="5" applyFont="1" applyBorder="1" applyAlignment="1">
      <alignment horizontal="left" vertical="center" wrapText="1"/>
    </xf>
    <xf numFmtId="0" fontId="30" fillId="0" borderId="12" xfId="5" applyFont="1" applyBorder="1" applyAlignment="1">
      <alignment horizontal="left" vertical="center" wrapText="1"/>
    </xf>
    <xf numFmtId="0" fontId="30" fillId="0" borderId="14" xfId="5" applyFont="1" applyBorder="1" applyAlignment="1">
      <alignment horizontal="left" vertical="center" wrapText="1"/>
    </xf>
    <xf numFmtId="0" fontId="30" fillId="0" borderId="40" xfId="5" applyFont="1" applyBorder="1" applyAlignment="1">
      <alignment horizontal="left" vertical="center" wrapText="1"/>
    </xf>
    <xf numFmtId="0" fontId="30" fillId="0" borderId="41" xfId="5" applyFont="1" applyBorder="1" applyAlignment="1">
      <alignment horizontal="left" vertical="center" wrapText="1"/>
    </xf>
    <xf numFmtId="0" fontId="65" fillId="0" borderId="2" xfId="5" applyFont="1" applyBorder="1" applyAlignment="1" applyProtection="1">
      <alignment horizontal="center" vertical="center"/>
      <protection locked="0"/>
    </xf>
    <xf numFmtId="0" fontId="30" fillId="0" borderId="19" xfId="5" applyFont="1" applyBorder="1" applyAlignment="1">
      <alignment horizontal="left" vertical="center"/>
    </xf>
    <xf numFmtId="0" fontId="30" fillId="0" borderId="40" xfId="5" applyFont="1" applyBorder="1" applyAlignment="1">
      <alignment horizontal="left" vertical="center"/>
    </xf>
    <xf numFmtId="0" fontId="30" fillId="0" borderId="0" xfId="5" applyFont="1" applyAlignment="1">
      <alignment horizontal="left" vertical="center"/>
    </xf>
    <xf numFmtId="0" fontId="30" fillId="0" borderId="12" xfId="5" applyFont="1" applyBorder="1" applyAlignment="1">
      <alignment horizontal="left" vertical="center"/>
    </xf>
    <xf numFmtId="0" fontId="30" fillId="0" borderId="13" xfId="5" applyFont="1" applyBorder="1" applyAlignment="1">
      <alignment horizontal="left" vertical="center"/>
    </xf>
    <xf numFmtId="49" fontId="65" fillId="0" borderId="21" xfId="6" applyNumberFormat="1" applyFont="1" applyBorder="1" applyAlignment="1" applyProtection="1">
      <alignment horizontal="center" vertical="center" shrinkToFit="1"/>
      <protection locked="0"/>
    </xf>
    <xf numFmtId="49" fontId="30" fillId="0" borderId="21" xfId="6" applyNumberFormat="1" applyFont="1" applyBorder="1" applyAlignment="1">
      <alignment horizontal="center" vertical="center" shrinkToFit="1"/>
    </xf>
    <xf numFmtId="49" fontId="65" fillId="0" borderId="3" xfId="6" applyNumberFormat="1" applyFont="1" applyBorder="1" applyAlignment="1" applyProtection="1">
      <alignment horizontal="center" vertical="center" shrinkToFit="1"/>
      <protection locked="0"/>
    </xf>
    <xf numFmtId="49" fontId="30" fillId="0" borderId="21" xfId="6" applyNumberFormat="1" applyFont="1" applyBorder="1" applyAlignment="1" applyProtection="1">
      <alignment horizontal="center" vertical="center" shrinkToFit="1"/>
      <protection locked="0"/>
    </xf>
    <xf numFmtId="0" fontId="37" fillId="0" borderId="2" xfId="1" applyFont="1" applyBorder="1" applyAlignment="1">
      <alignment horizontal="left" vertical="center" shrinkToFit="1"/>
    </xf>
    <xf numFmtId="0" fontId="37" fillId="0" borderId="21" xfId="1" applyFont="1" applyBorder="1" applyAlignment="1">
      <alignment horizontal="left" vertical="center" shrinkToFit="1"/>
    </xf>
    <xf numFmtId="0" fontId="37" fillId="0" borderId="3" xfId="1" applyFont="1" applyBorder="1" applyAlignment="1">
      <alignment horizontal="left" vertical="center" shrinkToFit="1"/>
    </xf>
    <xf numFmtId="0" fontId="30" fillId="0" borderId="46" xfId="5" applyFont="1" applyBorder="1" applyAlignment="1" applyProtection="1">
      <alignment horizontal="center" vertical="center"/>
      <protection locked="0"/>
    </xf>
    <xf numFmtId="0" fontId="30" fillId="0" borderId="47" xfId="5" applyFont="1" applyBorder="1" applyAlignment="1" applyProtection="1">
      <alignment horizontal="center" vertical="center"/>
      <protection locked="0"/>
    </xf>
    <xf numFmtId="0" fontId="30" fillId="0" borderId="102" xfId="5" applyFont="1" applyBorder="1" applyAlignment="1" applyProtection="1">
      <alignment horizontal="center" vertical="center"/>
      <protection locked="0"/>
    </xf>
    <xf numFmtId="0" fontId="30" fillId="0" borderId="42" xfId="5" applyFont="1" applyBorder="1" applyAlignment="1" applyProtection="1">
      <alignment horizontal="center" vertical="center"/>
      <protection locked="0"/>
    </xf>
    <xf numFmtId="0" fontId="30" fillId="0" borderId="43" xfId="5" applyFont="1" applyBorder="1" applyAlignment="1" applyProtection="1">
      <alignment horizontal="center" vertical="center"/>
      <protection locked="0"/>
    </xf>
    <xf numFmtId="0" fontId="30" fillId="0" borderId="49" xfId="5" applyFont="1" applyBorder="1" applyAlignment="1" applyProtection="1">
      <alignment horizontal="center" vertical="center"/>
      <protection locked="0"/>
    </xf>
    <xf numFmtId="0" fontId="30" fillId="3" borderId="2" xfId="5" applyFont="1" applyFill="1" applyBorder="1" applyAlignment="1">
      <alignment horizontal="center" vertical="center"/>
    </xf>
    <xf numFmtId="0" fontId="30" fillId="3" borderId="21" xfId="5" applyFont="1" applyFill="1" applyBorder="1" applyAlignment="1">
      <alignment horizontal="center" vertical="center"/>
    </xf>
    <xf numFmtId="0" fontId="30" fillId="3" borderId="3" xfId="5" applyFont="1" applyFill="1" applyBorder="1" applyAlignment="1">
      <alignment horizontal="center" vertical="center"/>
    </xf>
    <xf numFmtId="0" fontId="30" fillId="0" borderId="2" xfId="5" applyFont="1" applyBorder="1" applyAlignment="1" applyProtection="1">
      <alignment horizontal="center" vertical="center"/>
      <protection locked="0"/>
    </xf>
    <xf numFmtId="0" fontId="30" fillId="0" borderId="21" xfId="5" applyFont="1" applyBorder="1" applyAlignment="1" applyProtection="1">
      <alignment horizontal="center" vertical="center"/>
      <protection locked="0"/>
    </xf>
    <xf numFmtId="0" fontId="30" fillId="0" borderId="3" xfId="5" applyFont="1" applyBorder="1" applyAlignment="1" applyProtection="1">
      <alignment horizontal="center" vertical="center"/>
      <protection locked="0"/>
    </xf>
    <xf numFmtId="49" fontId="30" fillId="0" borderId="3" xfId="6" applyNumberFormat="1" applyFont="1" applyBorder="1" applyAlignment="1" applyProtection="1">
      <alignment horizontal="center" vertical="center" shrinkToFit="1"/>
      <protection locked="0"/>
    </xf>
    <xf numFmtId="0" fontId="30" fillId="0" borderId="2" xfId="5" applyFont="1" applyBorder="1" applyAlignment="1">
      <alignment horizontal="left" vertical="center" wrapText="1"/>
    </xf>
    <xf numFmtId="0" fontId="30" fillId="0" borderId="3" xfId="5" applyFont="1" applyBorder="1" applyAlignment="1">
      <alignment horizontal="left" vertical="center" wrapText="1"/>
    </xf>
    <xf numFmtId="0" fontId="65" fillId="0" borderId="2" xfId="5" applyFont="1" applyBorder="1" applyAlignment="1" applyProtection="1">
      <alignment horizontal="left" vertical="center"/>
      <protection locked="0"/>
    </xf>
    <xf numFmtId="0" fontId="65" fillId="0" borderId="21" xfId="5" applyFont="1" applyBorder="1" applyAlignment="1" applyProtection="1">
      <alignment horizontal="left" vertical="center"/>
      <protection locked="0"/>
    </xf>
    <xf numFmtId="0" fontId="65" fillId="0" borderId="3" xfId="5" applyFont="1" applyBorder="1" applyAlignment="1" applyProtection="1">
      <alignment horizontal="left" vertical="center"/>
      <protection locked="0"/>
    </xf>
    <xf numFmtId="0" fontId="30" fillId="0" borderId="20" xfId="5" applyFont="1" applyBorder="1" applyAlignment="1" applyProtection="1">
      <alignment horizontal="center"/>
      <protection locked="0"/>
    </xf>
    <xf numFmtId="0" fontId="30" fillId="0" borderId="13" xfId="5" applyFont="1" applyBorder="1" applyAlignment="1" applyProtection="1">
      <alignment horizontal="center"/>
      <protection locked="0"/>
    </xf>
    <xf numFmtId="0" fontId="30" fillId="0" borderId="13" xfId="5" applyFont="1" applyBorder="1" applyAlignment="1" applyProtection="1">
      <alignment horizontal="center" vertical="center"/>
      <protection locked="0"/>
    </xf>
    <xf numFmtId="0" fontId="30" fillId="0" borderId="2" xfId="5" applyFont="1" applyBorder="1" applyAlignment="1" applyProtection="1">
      <alignment horizontal="left" vertical="center"/>
      <protection locked="0"/>
    </xf>
    <xf numFmtId="0" fontId="30" fillId="0" borderId="21" xfId="5" applyFont="1" applyBorder="1" applyAlignment="1" applyProtection="1">
      <alignment horizontal="left" vertical="center"/>
      <protection locked="0"/>
    </xf>
    <xf numFmtId="0" fontId="30" fillId="0" borderId="3" xfId="5" applyFont="1" applyBorder="1" applyAlignment="1" applyProtection="1">
      <alignment horizontal="left" vertical="center"/>
      <protection locked="0"/>
    </xf>
    <xf numFmtId="0" fontId="30" fillId="0" borderId="0" xfId="5" applyFont="1" applyAlignment="1">
      <alignment horizontal="left" vertical="center" wrapText="1"/>
    </xf>
    <xf numFmtId="0" fontId="30" fillId="3" borderId="0" xfId="5" applyFont="1" applyFill="1" applyAlignment="1">
      <alignment horizontal="left" vertical="center" wrapText="1"/>
    </xf>
    <xf numFmtId="0" fontId="30" fillId="3" borderId="0" xfId="5" applyFont="1" applyFill="1" applyAlignment="1">
      <alignment vertical="center" wrapText="1"/>
    </xf>
    <xf numFmtId="0" fontId="6" fillId="0" borderId="4" xfId="3" applyFont="1" applyBorder="1" applyAlignment="1">
      <alignment horizontal="center" vertical="center" wrapText="1"/>
    </xf>
    <xf numFmtId="0" fontId="6" fillId="0" borderId="6" xfId="3" applyFont="1" applyBorder="1" applyAlignment="1">
      <alignment horizontal="center" vertical="center" wrapText="1"/>
    </xf>
    <xf numFmtId="0" fontId="6" fillId="0" borderId="5" xfId="3" applyFont="1" applyBorder="1" applyAlignment="1">
      <alignment horizontal="center" vertical="center" wrapText="1"/>
    </xf>
    <xf numFmtId="0" fontId="6" fillId="0" borderId="7" xfId="3" applyFont="1" applyBorder="1" applyAlignment="1">
      <alignment horizontal="center" vertical="center" textRotation="255"/>
    </xf>
    <xf numFmtId="0" fontId="6" fillId="0" borderId="34" xfId="3" applyFont="1" applyBorder="1" applyAlignment="1">
      <alignment horizontal="center" vertical="center" textRotation="255"/>
    </xf>
    <xf numFmtId="0" fontId="6" fillId="0" borderId="10" xfId="3" applyFont="1" applyBorder="1" applyAlignment="1">
      <alignment horizontal="center" vertical="center" textRotation="255"/>
    </xf>
    <xf numFmtId="0" fontId="6" fillId="0" borderId="23" xfId="3" applyFont="1" applyBorder="1" applyAlignment="1">
      <alignment horizontal="center" vertical="center" textRotation="255"/>
    </xf>
    <xf numFmtId="0" fontId="6" fillId="0" borderId="24" xfId="3" applyFont="1" applyBorder="1" applyAlignment="1">
      <alignment horizontal="center" vertical="center" textRotation="255"/>
    </xf>
    <xf numFmtId="0" fontId="6" fillId="0" borderId="26" xfId="3" applyFont="1" applyBorder="1" applyAlignment="1">
      <alignment horizontal="center" vertical="center" textRotation="255"/>
    </xf>
    <xf numFmtId="0" fontId="6" fillId="0" borderId="32" xfId="3" applyFont="1" applyBorder="1" applyAlignment="1">
      <alignment horizontal="center" vertical="center" wrapText="1"/>
    </xf>
    <xf numFmtId="0" fontId="26" fillId="0" borderId="32" xfId="3" applyBorder="1">
      <alignment vertical="center"/>
    </xf>
    <xf numFmtId="0" fontId="26" fillId="0" borderId="33" xfId="3" applyBorder="1">
      <alignment vertical="center"/>
    </xf>
    <xf numFmtId="0" fontId="6" fillId="0" borderId="1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2" xfId="3" applyFont="1" applyBorder="1" applyAlignment="1">
      <alignment horizontal="center" vertical="center"/>
    </xf>
    <xf numFmtId="0" fontId="6" fillId="0" borderId="21" xfId="3" applyFont="1" applyBorder="1" applyAlignment="1">
      <alignment horizontal="center" vertical="center"/>
    </xf>
    <xf numFmtId="0" fontId="6" fillId="0" borderId="3" xfId="3" applyFont="1" applyBorder="1" applyAlignment="1">
      <alignment horizontal="center" vertical="center"/>
    </xf>
    <xf numFmtId="0" fontId="6" fillId="0" borderId="62" xfId="3" applyFont="1" applyBorder="1" applyAlignment="1">
      <alignment horizontal="center" vertical="center"/>
    </xf>
    <xf numFmtId="0" fontId="6" fillId="0" borderId="63" xfId="3" applyFont="1" applyBorder="1" applyAlignment="1">
      <alignment horizontal="center" vertical="center"/>
    </xf>
    <xf numFmtId="0" fontId="6" fillId="0" borderId="67" xfId="3" applyFont="1" applyBorder="1" applyAlignment="1">
      <alignment horizontal="center" vertical="center"/>
    </xf>
    <xf numFmtId="0" fontId="65" fillId="0" borderId="2" xfId="3" applyFont="1" applyBorder="1" applyAlignment="1">
      <alignment horizontal="center" vertical="center"/>
    </xf>
    <xf numFmtId="0" fontId="65" fillId="0" borderId="21" xfId="3" applyFont="1" applyBorder="1" applyAlignment="1">
      <alignment horizontal="center" vertical="center"/>
    </xf>
    <xf numFmtId="0" fontId="65" fillId="0" borderId="3" xfId="3" applyFont="1" applyBorder="1" applyAlignment="1">
      <alignment horizontal="center" vertical="center"/>
    </xf>
    <xf numFmtId="0" fontId="65" fillId="0" borderId="67" xfId="3" applyFont="1" applyBorder="1" applyAlignment="1">
      <alignment horizontal="center" vertical="center"/>
    </xf>
    <xf numFmtId="0" fontId="65" fillId="0" borderId="62" xfId="3" applyFont="1" applyBorder="1" applyAlignment="1">
      <alignment horizontal="center" vertical="center"/>
    </xf>
    <xf numFmtId="0" fontId="65" fillId="0" borderId="63" xfId="3" applyFont="1" applyBorder="1" applyAlignment="1">
      <alignment horizontal="center" vertical="center"/>
    </xf>
    <xf numFmtId="0" fontId="65" fillId="0" borderId="31" xfId="3" applyFont="1" applyBorder="1" applyAlignment="1">
      <alignment horizontal="center" vertical="center"/>
    </xf>
    <xf numFmtId="0" fontId="65" fillId="0" borderId="32" xfId="3" applyFont="1" applyBorder="1" applyAlignment="1">
      <alignment horizontal="center" vertical="center"/>
    </xf>
    <xf numFmtId="0" fontId="65" fillId="0" borderId="69" xfId="3" applyFont="1" applyBorder="1" applyAlignment="1">
      <alignment horizontal="center" vertical="center"/>
    </xf>
    <xf numFmtId="0" fontId="65" fillId="0" borderId="2" xfId="3" applyFont="1" applyBorder="1" applyAlignment="1">
      <alignment horizontal="center" vertical="center" wrapText="1"/>
    </xf>
    <xf numFmtId="0" fontId="65" fillId="0" borderId="21" xfId="3" applyFont="1" applyBorder="1" applyAlignment="1">
      <alignment horizontal="center" vertical="center" wrapText="1"/>
    </xf>
    <xf numFmtId="0" fontId="65" fillId="0" borderId="3" xfId="3" applyFont="1" applyBorder="1" applyAlignment="1">
      <alignment horizontal="center" vertical="center" wrapText="1"/>
    </xf>
    <xf numFmtId="0" fontId="65" fillId="0" borderId="45" xfId="3" applyFont="1" applyBorder="1" applyAlignment="1">
      <alignment horizontal="center" vertical="center"/>
    </xf>
    <xf numFmtId="0" fontId="65" fillId="0" borderId="68" xfId="3" applyFont="1" applyBorder="1" applyAlignment="1">
      <alignment horizontal="center" vertical="center"/>
    </xf>
    <xf numFmtId="0" fontId="6" fillId="0" borderId="61" xfId="3" applyFont="1" applyBorder="1" applyAlignment="1">
      <alignment horizontal="center" vertical="center"/>
    </xf>
    <xf numFmtId="0" fontId="6" fillId="0" borderId="72" xfId="3" applyFont="1" applyBorder="1" applyAlignment="1">
      <alignment horizontal="center" vertical="center" wrapText="1"/>
    </xf>
    <xf numFmtId="0" fontId="6" fillId="0" borderId="33" xfId="3" applyFont="1" applyBorder="1" applyAlignment="1">
      <alignment horizontal="center" vertical="center" wrapText="1"/>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6" fillId="0" borderId="33" xfId="3" applyFont="1" applyBorder="1" applyAlignment="1">
      <alignment horizontal="center" vertical="center"/>
    </xf>
    <xf numFmtId="0" fontId="6" fillId="0" borderId="58" xfId="3" applyFont="1" applyBorder="1" applyAlignment="1">
      <alignment horizontal="center" vertical="center"/>
    </xf>
    <xf numFmtId="0" fontId="39" fillId="0" borderId="40" xfId="0" applyFont="1" applyBorder="1" applyAlignment="1">
      <alignment vertical="center"/>
    </xf>
    <xf numFmtId="0" fontId="0" fillId="0" borderId="0" xfId="0" applyAlignment="1">
      <alignment vertical="center"/>
    </xf>
    <xf numFmtId="0" fontId="39" fillId="0" borderId="0" xfId="0" applyFont="1" applyBorder="1" applyAlignment="1">
      <alignment horizontal="center" vertical="center" shrinkToFit="1"/>
    </xf>
    <xf numFmtId="0" fontId="0" fillId="0" borderId="0" xfId="0" applyAlignment="1">
      <alignment horizontal="center" vertical="center" shrinkToFit="1"/>
    </xf>
    <xf numFmtId="0" fontId="39" fillId="0" borderId="40" xfId="0" applyFont="1" applyBorder="1" applyAlignment="1">
      <alignment horizontal="center" vertical="center" wrapText="1"/>
    </xf>
    <xf numFmtId="0" fontId="39" fillId="0" borderId="0" xfId="0" applyFont="1" applyBorder="1" applyAlignment="1">
      <alignment horizontal="center" vertical="center"/>
    </xf>
    <xf numFmtId="0" fontId="39" fillId="0" borderId="0" xfId="0" applyFont="1"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39" fillId="0" borderId="2" xfId="0" applyFont="1" applyBorder="1" applyAlignment="1">
      <alignment horizontal="center" vertical="center"/>
    </xf>
    <xf numFmtId="0" fontId="39" fillId="0" borderId="21" xfId="0" applyFont="1" applyBorder="1" applyAlignment="1">
      <alignment horizontal="center" vertical="center"/>
    </xf>
    <xf numFmtId="0" fontId="39" fillId="0" borderId="3" xfId="0" applyFont="1" applyBorder="1" applyAlignment="1">
      <alignment horizontal="center" vertical="center"/>
    </xf>
    <xf numFmtId="0" fontId="57" fillId="0" borderId="2" xfId="0" applyFont="1" applyBorder="1" applyAlignment="1">
      <alignment horizontal="left" vertical="center"/>
    </xf>
    <xf numFmtId="0" fontId="57" fillId="0" borderId="21" xfId="0" applyFont="1" applyBorder="1" applyAlignment="1">
      <alignment horizontal="left" vertical="center"/>
    </xf>
    <xf numFmtId="0" fontId="57" fillId="0" borderId="3" xfId="0" applyFont="1" applyBorder="1" applyAlignment="1">
      <alignment horizontal="left" vertical="center"/>
    </xf>
    <xf numFmtId="0" fontId="59" fillId="0" borderId="0" xfId="0" applyFont="1" applyBorder="1" applyAlignment="1">
      <alignment vertical="center" shrinkToFit="1"/>
    </xf>
    <xf numFmtId="0" fontId="0" fillId="0" borderId="0" xfId="0" applyAlignment="1">
      <alignment shrinkToFit="1"/>
    </xf>
    <xf numFmtId="0" fontId="16" fillId="0" borderId="0" xfId="0" applyFont="1" applyAlignment="1">
      <alignment horizontal="center"/>
    </xf>
    <xf numFmtId="0" fontId="53" fillId="0" borderId="2" xfId="0" applyFont="1" applyBorder="1" applyAlignment="1">
      <alignment horizontal="distributed"/>
    </xf>
    <xf numFmtId="0" fontId="53" fillId="0" borderId="3" xfId="0" applyFont="1" applyBorder="1" applyAlignment="1">
      <alignment horizontal="distributed"/>
    </xf>
    <xf numFmtId="0" fontId="62" fillId="0" borderId="2" xfId="0" applyFont="1" applyBorder="1" applyAlignment="1">
      <alignment horizontal="center"/>
    </xf>
    <xf numFmtId="0" fontId="62" fillId="0" borderId="21" xfId="0" applyFont="1" applyBorder="1" applyAlignment="1">
      <alignment horizontal="center"/>
    </xf>
    <xf numFmtId="0" fontId="62" fillId="0" borderId="3" xfId="0" applyFont="1" applyBorder="1" applyAlignment="1">
      <alignment horizontal="center"/>
    </xf>
    <xf numFmtId="0" fontId="62" fillId="0" borderId="73" xfId="0" applyFont="1" applyBorder="1" applyAlignment="1">
      <alignment horizontal="center"/>
    </xf>
    <xf numFmtId="0" fontId="53" fillId="0" borderId="15" xfId="0" applyFont="1" applyBorder="1" applyAlignment="1">
      <alignment horizontal="distributed" vertical="center"/>
    </xf>
    <xf numFmtId="58" fontId="62" fillId="0" borderId="40" xfId="0" applyNumberFormat="1" applyFont="1" applyBorder="1" applyAlignment="1">
      <alignment horizontal="center" vertical="center"/>
    </xf>
    <xf numFmtId="0" fontId="62" fillId="0" borderId="0" xfId="0" applyFont="1" applyBorder="1" applyAlignment="1">
      <alignment horizontal="center" vertical="center"/>
    </xf>
    <xf numFmtId="0" fontId="62" fillId="0" borderId="41" xfId="0" applyFont="1" applyBorder="1" applyAlignment="1">
      <alignment horizontal="center" vertical="center"/>
    </xf>
    <xf numFmtId="0" fontId="62" fillId="0" borderId="40" xfId="0" applyFont="1" applyBorder="1" applyAlignment="1">
      <alignment horizontal="center" vertical="center"/>
    </xf>
    <xf numFmtId="0" fontId="53" fillId="0" borderId="17" xfId="0" applyFont="1" applyBorder="1" applyAlignment="1">
      <alignment horizontal="distributed" vertical="center"/>
    </xf>
    <xf numFmtId="0" fontId="53" fillId="0" borderId="11" xfId="0" applyFont="1" applyBorder="1" applyAlignment="1">
      <alignment horizontal="distributed" vertical="center"/>
    </xf>
    <xf numFmtId="0" fontId="62" fillId="0" borderId="77" xfId="0" applyFont="1" applyBorder="1" applyAlignment="1">
      <alignment horizontal="center" vertical="center"/>
    </xf>
    <xf numFmtId="0" fontId="62" fillId="0" borderId="70" xfId="0" applyFont="1" applyBorder="1" applyAlignment="1">
      <alignment horizontal="center" vertical="center"/>
    </xf>
    <xf numFmtId="0" fontId="62" fillId="0" borderId="78" xfId="0" applyFont="1" applyBorder="1" applyAlignment="1">
      <alignment horizontal="center" vertical="center"/>
    </xf>
    <xf numFmtId="0" fontId="62" fillId="0" borderId="12" xfId="0" applyFont="1" applyBorder="1" applyAlignment="1">
      <alignment horizontal="center" vertical="center"/>
    </xf>
    <xf numFmtId="0" fontId="62" fillId="0" borderId="13" xfId="0" applyFont="1" applyBorder="1" applyAlignment="1">
      <alignment horizontal="center" vertical="center"/>
    </xf>
    <xf numFmtId="0" fontId="62" fillId="0" borderId="14" xfId="0" applyFont="1" applyBorder="1" applyAlignment="1">
      <alignment horizontal="center" vertical="center"/>
    </xf>
    <xf numFmtId="0" fontId="53" fillId="0" borderId="17" xfId="0" applyFont="1" applyFill="1" applyBorder="1" applyAlignment="1">
      <alignment horizontal="distributed" vertical="center"/>
    </xf>
    <xf numFmtId="0" fontId="53" fillId="0" borderId="11" xfId="0" applyFont="1" applyFill="1" applyBorder="1" applyAlignment="1">
      <alignment horizontal="distributed" vertical="center"/>
    </xf>
    <xf numFmtId="0" fontId="62" fillId="0" borderId="19" xfId="0" applyFont="1" applyBorder="1" applyAlignment="1">
      <alignment horizontal="left" vertical="top" wrapText="1"/>
    </xf>
    <xf numFmtId="0" fontId="62" fillId="0" borderId="20" xfId="0" applyFont="1" applyBorder="1" applyAlignment="1">
      <alignment horizontal="left" vertical="top"/>
    </xf>
    <xf numFmtId="0" fontId="62" fillId="0" borderId="22" xfId="0" applyFont="1" applyBorder="1" applyAlignment="1">
      <alignment horizontal="left" vertical="top"/>
    </xf>
    <xf numFmtId="0" fontId="62" fillId="0" borderId="12" xfId="0" applyFont="1" applyBorder="1" applyAlignment="1">
      <alignment horizontal="left" vertical="top"/>
    </xf>
    <xf numFmtId="0" fontId="62" fillId="0" borderId="13" xfId="0" applyFont="1" applyBorder="1" applyAlignment="1">
      <alignment horizontal="left" vertical="top"/>
    </xf>
    <xf numFmtId="0" fontId="62" fillId="0" borderId="14" xfId="0" applyFont="1" applyBorder="1" applyAlignment="1">
      <alignment horizontal="left" vertical="top"/>
    </xf>
    <xf numFmtId="0" fontId="58" fillId="0" borderId="2" xfId="0" applyFont="1" applyBorder="1" applyAlignment="1">
      <alignment horizontal="center"/>
    </xf>
    <xf numFmtId="0" fontId="58" fillId="0" borderId="21" xfId="0" applyFont="1" applyBorder="1" applyAlignment="1">
      <alignment horizontal="center"/>
    </xf>
    <xf numFmtId="0" fontId="58" fillId="0" borderId="3" xfId="0" applyFont="1" applyBorder="1" applyAlignment="1">
      <alignment horizontal="center"/>
    </xf>
    <xf numFmtId="0" fontId="53" fillId="0" borderId="2" xfId="0" applyFont="1" applyBorder="1" applyAlignment="1">
      <alignment horizontal="center"/>
    </xf>
    <xf numFmtId="0" fontId="53" fillId="0" borderId="21" xfId="0" applyFont="1" applyBorder="1" applyAlignment="1">
      <alignment horizontal="center"/>
    </xf>
    <xf numFmtId="0" fontId="53" fillId="0" borderId="3" xfId="0" applyFont="1" applyBorder="1" applyAlignment="1">
      <alignment horizontal="center"/>
    </xf>
    <xf numFmtId="0" fontId="62" fillId="0" borderId="74" xfId="0" applyFont="1" applyBorder="1" applyAlignment="1">
      <alignment horizontal="center" shrinkToFit="1"/>
    </xf>
    <xf numFmtId="0" fontId="62" fillId="0" borderId="75" xfId="0" applyFont="1" applyBorder="1" applyAlignment="1">
      <alignment horizontal="center" shrinkToFit="1"/>
    </xf>
    <xf numFmtId="0" fontId="62" fillId="0" borderId="76" xfId="0" applyFont="1" applyBorder="1" applyAlignment="1">
      <alignment horizontal="center" shrinkToFit="1"/>
    </xf>
    <xf numFmtId="0" fontId="62" fillId="0" borderId="74" xfId="0" applyFont="1" applyBorder="1" applyAlignment="1">
      <alignment horizontal="center"/>
    </xf>
    <xf numFmtId="0" fontId="62" fillId="0" borderId="75" xfId="0" applyFont="1" applyBorder="1" applyAlignment="1">
      <alignment horizontal="center"/>
    </xf>
    <xf numFmtId="0" fontId="62" fillId="0" borderId="76" xfId="0" applyFont="1" applyBorder="1" applyAlignment="1">
      <alignment horizontal="center"/>
    </xf>
    <xf numFmtId="0" fontId="62" fillId="0" borderId="79" xfId="0" applyFont="1" applyBorder="1" applyAlignment="1">
      <alignment horizontal="left"/>
    </xf>
    <xf numFmtId="0" fontId="62" fillId="0" borderId="80" xfId="0" applyFont="1" applyBorder="1" applyAlignment="1">
      <alignment horizontal="left"/>
    </xf>
    <xf numFmtId="0" fontId="62" fillId="0" borderId="81" xfId="0" applyFont="1" applyBorder="1" applyAlignment="1">
      <alignment horizontal="left"/>
    </xf>
    <xf numFmtId="0" fontId="62" fillId="0" borderId="77" xfId="0" applyFont="1" applyBorder="1" applyAlignment="1">
      <alignment horizontal="center"/>
    </xf>
    <xf numFmtId="0" fontId="62" fillId="0" borderId="70" xfId="0" applyFont="1" applyBorder="1" applyAlignment="1">
      <alignment horizontal="center"/>
    </xf>
    <xf numFmtId="0" fontId="62" fillId="0" borderId="78" xfId="0" applyFont="1" applyBorder="1" applyAlignment="1">
      <alignment horizontal="center"/>
    </xf>
    <xf numFmtId="0" fontId="53" fillId="0" borderId="79" xfId="0" applyFont="1" applyBorder="1" applyAlignment="1">
      <alignment horizontal="center"/>
    </xf>
    <xf numFmtId="0" fontId="53" fillId="0" borderId="80" xfId="0" applyFont="1" applyBorder="1" applyAlignment="1">
      <alignment horizontal="center"/>
    </xf>
    <xf numFmtId="0" fontId="53" fillId="0" borderId="81" xfId="0" applyFont="1" applyBorder="1" applyAlignment="1">
      <alignment horizontal="center"/>
    </xf>
    <xf numFmtId="0" fontId="53" fillId="0" borderId="82" xfId="0" applyFont="1" applyBorder="1" applyAlignment="1">
      <alignment horizontal="center"/>
    </xf>
    <xf numFmtId="0" fontId="53" fillId="0" borderId="73" xfId="0" applyFont="1" applyBorder="1" applyAlignment="1">
      <alignment horizontal="center"/>
    </xf>
    <xf numFmtId="0" fontId="53" fillId="0" borderId="83" xfId="0" applyFont="1" applyBorder="1" applyAlignment="1">
      <alignment horizontal="center"/>
    </xf>
    <xf numFmtId="0" fontId="62" fillId="0" borderId="19" xfId="0" applyFont="1" applyBorder="1" applyAlignment="1">
      <alignment horizontal="center" vertical="top" wrapText="1"/>
    </xf>
    <xf numFmtId="0" fontId="62" fillId="0" borderId="20" xfId="0" applyFont="1" applyBorder="1" applyAlignment="1">
      <alignment horizontal="center" vertical="top"/>
    </xf>
    <xf numFmtId="0" fontId="62" fillId="0" borderId="22" xfId="0" applyFont="1" applyBorder="1" applyAlignment="1">
      <alignment horizontal="center" vertical="top"/>
    </xf>
    <xf numFmtId="0" fontId="62" fillId="0" borderId="40" xfId="0" applyFont="1" applyBorder="1" applyAlignment="1">
      <alignment horizontal="center" vertical="top"/>
    </xf>
    <xf numFmtId="0" fontId="62" fillId="0" borderId="0" xfId="0" applyFont="1" applyBorder="1" applyAlignment="1">
      <alignment horizontal="center" vertical="top"/>
    </xf>
    <xf numFmtId="0" fontId="62" fillId="0" borderId="41" xfId="0" applyFont="1" applyBorder="1" applyAlignment="1">
      <alignment horizontal="center" vertical="top"/>
    </xf>
    <xf numFmtId="0" fontId="62" fillId="0" borderId="12" xfId="0" applyFont="1" applyBorder="1" applyAlignment="1">
      <alignment horizontal="center" vertical="top"/>
    </xf>
    <xf numFmtId="0" fontId="62" fillId="0" borderId="13" xfId="0" applyFont="1" applyBorder="1" applyAlignment="1">
      <alignment horizontal="center" vertical="top"/>
    </xf>
    <xf numFmtId="0" fontId="62" fillId="0" borderId="14" xfId="0" applyFont="1" applyBorder="1" applyAlignment="1">
      <alignment horizontal="center" vertical="top"/>
    </xf>
    <xf numFmtId="58" fontId="62" fillId="0" borderId="19" xfId="0" applyNumberFormat="1" applyFont="1" applyBorder="1" applyAlignment="1">
      <alignment horizontal="center" vertical="top" wrapText="1"/>
    </xf>
    <xf numFmtId="0" fontId="53" fillId="0" borderId="19" xfId="0" applyFont="1" applyBorder="1" applyAlignment="1">
      <alignment horizontal="left" vertical="top" wrapText="1"/>
    </xf>
    <xf numFmtId="0" fontId="53" fillId="0" borderId="20" xfId="0" applyFont="1" applyBorder="1" applyAlignment="1">
      <alignment horizontal="left" vertical="top"/>
    </xf>
    <xf numFmtId="0" fontId="53" fillId="0" borderId="22" xfId="0" applyFont="1" applyBorder="1" applyAlignment="1">
      <alignment horizontal="left" vertical="top"/>
    </xf>
    <xf numFmtId="0" fontId="53" fillId="0" borderId="40" xfId="0" applyFont="1" applyBorder="1" applyAlignment="1">
      <alignment horizontal="left" vertical="top"/>
    </xf>
    <xf numFmtId="0" fontId="53" fillId="0" borderId="0" xfId="0" applyFont="1" applyBorder="1" applyAlignment="1">
      <alignment horizontal="left" vertical="top"/>
    </xf>
    <xf numFmtId="0" fontId="53" fillId="0" borderId="41" xfId="0" applyFont="1" applyBorder="1" applyAlignment="1">
      <alignment horizontal="left" vertical="top"/>
    </xf>
    <xf numFmtId="0" fontId="53" fillId="0" borderId="12" xfId="0" applyFont="1" applyBorder="1" applyAlignment="1">
      <alignment horizontal="left" vertical="top"/>
    </xf>
    <xf numFmtId="0" fontId="53" fillId="0" borderId="13" xfId="0" applyFont="1" applyBorder="1" applyAlignment="1">
      <alignment horizontal="left" vertical="top"/>
    </xf>
    <xf numFmtId="0" fontId="53" fillId="0" borderId="14" xfId="0" applyFont="1" applyBorder="1" applyAlignment="1">
      <alignment horizontal="left" vertical="top"/>
    </xf>
    <xf numFmtId="0" fontId="17" fillId="0" borderId="0" xfId="0" applyFont="1" applyAlignment="1">
      <alignment horizontal="left" vertical="top" wrapText="1"/>
    </xf>
    <xf numFmtId="0" fontId="53" fillId="0" borderId="12" xfId="0" applyFont="1" applyBorder="1" applyAlignment="1">
      <alignment horizontal="center"/>
    </xf>
    <xf numFmtId="0" fontId="53" fillId="0" borderId="13" xfId="0" applyFont="1" applyBorder="1" applyAlignment="1">
      <alignment horizontal="center"/>
    </xf>
    <xf numFmtId="0" fontId="53" fillId="0" borderId="14" xfId="0" applyFont="1" applyBorder="1" applyAlignment="1">
      <alignment horizontal="center"/>
    </xf>
    <xf numFmtId="49" fontId="18" fillId="0" borderId="0" xfId="0" applyNumberFormat="1" applyFont="1" applyAlignment="1">
      <alignment horizontal="center" vertical="center"/>
    </xf>
    <xf numFmtId="49" fontId="39" fillId="0" borderId="72" xfId="0" applyNumberFormat="1" applyFont="1" applyBorder="1" applyAlignment="1">
      <alignment horizontal="center" vertical="center"/>
    </xf>
    <xf numFmtId="49" fontId="39" fillId="0" borderId="32" xfId="0" applyNumberFormat="1" applyFont="1" applyBorder="1" applyAlignment="1">
      <alignment horizontal="center" vertical="center"/>
    </xf>
    <xf numFmtId="49" fontId="39" fillId="0" borderId="69" xfId="0" applyNumberFormat="1" applyFont="1" applyBorder="1" applyAlignment="1">
      <alignment horizontal="center" vertical="center"/>
    </xf>
    <xf numFmtId="49" fontId="66" fillId="0" borderId="32" xfId="0" applyNumberFormat="1" applyFont="1" applyBorder="1" applyAlignment="1">
      <alignment horizontal="right" vertical="center"/>
    </xf>
    <xf numFmtId="49" fontId="66" fillId="0" borderId="69" xfId="0" applyNumberFormat="1" applyFont="1" applyBorder="1" applyAlignment="1">
      <alignment horizontal="right" vertical="center"/>
    </xf>
    <xf numFmtId="49" fontId="39" fillId="0" borderId="84" xfId="0" applyNumberFormat="1" applyFont="1" applyBorder="1" applyAlignment="1">
      <alignment horizontal="center" vertical="center"/>
    </xf>
    <xf numFmtId="49" fontId="39" fillId="0" borderId="85" xfId="0" applyNumberFormat="1" applyFont="1" applyBorder="1" applyAlignment="1">
      <alignment horizontal="center" vertical="center"/>
    </xf>
    <xf numFmtId="49" fontId="39" fillId="0" borderId="86" xfId="0" applyNumberFormat="1" applyFont="1" applyBorder="1" applyAlignment="1">
      <alignment horizontal="center" vertical="center"/>
    </xf>
    <xf numFmtId="49" fontId="39" fillId="0" borderId="87" xfId="0" applyNumberFormat="1" applyFont="1" applyBorder="1" applyAlignment="1">
      <alignment horizontal="center" vertical="center" shrinkToFit="1"/>
    </xf>
    <xf numFmtId="49" fontId="39" fillId="0" borderId="88" xfId="0" applyNumberFormat="1" applyFont="1" applyBorder="1" applyAlignment="1">
      <alignment horizontal="center" vertical="center" shrinkToFit="1"/>
    </xf>
    <xf numFmtId="49" fontId="39" fillId="0" borderId="89" xfId="0" applyNumberFormat="1" applyFont="1" applyBorder="1" applyAlignment="1">
      <alignment horizontal="center" vertical="center" shrinkToFit="1"/>
    </xf>
    <xf numFmtId="49" fontId="39" fillId="0" borderId="71" xfId="0" applyNumberFormat="1" applyFont="1" applyBorder="1" applyAlignment="1">
      <alignment horizontal="center" vertical="center" shrinkToFit="1"/>
    </xf>
    <xf numFmtId="49" fontId="39" fillId="0" borderId="13" xfId="0" applyNumberFormat="1" applyFont="1" applyBorder="1" applyAlignment="1">
      <alignment horizontal="center" vertical="center" shrinkToFit="1"/>
    </xf>
    <xf numFmtId="49" fontId="39" fillId="0" borderId="38" xfId="0" applyNumberFormat="1" applyFont="1" applyBorder="1" applyAlignment="1">
      <alignment horizontal="center" vertical="center" shrinkToFit="1"/>
    </xf>
    <xf numFmtId="49" fontId="66" fillId="0" borderId="71" xfId="0" applyNumberFormat="1" applyFont="1" applyBorder="1" applyAlignment="1">
      <alignment horizontal="left" vertical="center" shrinkToFit="1"/>
    </xf>
    <xf numFmtId="49" fontId="66" fillId="0" borderId="13" xfId="0" applyNumberFormat="1" applyFont="1" applyBorder="1" applyAlignment="1">
      <alignment horizontal="left" vertical="center" shrinkToFit="1"/>
    </xf>
    <xf numFmtId="49" fontId="66" fillId="0" borderId="38" xfId="0" applyNumberFormat="1" applyFont="1" applyBorder="1" applyAlignment="1">
      <alignment horizontal="left" vertical="center" shrinkToFit="1"/>
    </xf>
    <xf numFmtId="49" fontId="66" fillId="0" borderId="0" xfId="0" applyNumberFormat="1" applyFont="1" applyAlignment="1">
      <alignment horizontal="left" vertical="center" wrapText="1"/>
    </xf>
    <xf numFmtId="0" fontId="0" fillId="0" borderId="54" xfId="0" applyFont="1" applyBorder="1" applyAlignment="1">
      <alignment horizontal="left" vertical="top" wrapText="1"/>
    </xf>
    <xf numFmtId="0" fontId="0" fillId="0" borderId="20" xfId="0" applyBorder="1" applyAlignment="1">
      <alignment horizontal="left" vertical="top"/>
    </xf>
    <xf numFmtId="0" fontId="0" fillId="0" borderId="39"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91" xfId="0" applyFont="1" applyBorder="1" applyAlignment="1">
      <alignment horizontal="center" vertical="center"/>
    </xf>
    <xf numFmtId="0" fontId="0" fillId="0" borderId="94" xfId="0" applyBorder="1" applyAlignment="1">
      <alignment horizontal="center" vertical="center"/>
    </xf>
    <xf numFmtId="0" fontId="0" fillId="0" borderId="92" xfId="0" applyFont="1" applyBorder="1" applyAlignment="1">
      <alignment horizontal="center" vertical="center"/>
    </xf>
    <xf numFmtId="0" fontId="0" fillId="0" borderId="95" xfId="0" applyBorder="1" applyAlignment="1">
      <alignment horizontal="center" vertical="center"/>
    </xf>
    <xf numFmtId="49" fontId="39" fillId="0" borderId="54" xfId="0" applyNumberFormat="1" applyFont="1" applyBorder="1" applyAlignment="1">
      <alignment horizontal="center" vertical="center"/>
    </xf>
    <xf numFmtId="49" fontId="39" fillId="0" borderId="20" xfId="0" applyNumberFormat="1" applyFont="1" applyBorder="1" applyAlignment="1">
      <alignment horizontal="center" vertical="center"/>
    </xf>
    <xf numFmtId="49" fontId="39" fillId="0" borderId="39" xfId="0" applyNumberFormat="1" applyFont="1" applyBorder="1" applyAlignment="1">
      <alignment horizontal="center" vertical="center"/>
    </xf>
    <xf numFmtId="49" fontId="39" fillId="0" borderId="71" xfId="0" applyNumberFormat="1" applyFont="1" applyBorder="1" applyAlignment="1">
      <alignment horizontal="center" vertical="center"/>
    </xf>
    <xf numFmtId="49" fontId="39" fillId="0" borderId="13" xfId="0" applyNumberFormat="1" applyFont="1" applyBorder="1" applyAlignment="1">
      <alignment horizontal="center" vertical="center"/>
    </xf>
    <xf numFmtId="49" fontId="39" fillId="0" borderId="38" xfId="0" applyNumberFormat="1" applyFont="1" applyBorder="1" applyAlignment="1">
      <alignment horizontal="center" vertical="center"/>
    </xf>
    <xf numFmtId="49" fontId="39" fillId="0" borderId="58" xfId="0" applyNumberFormat="1" applyFont="1" applyBorder="1" applyAlignment="1">
      <alignment horizontal="center" vertical="center" shrinkToFit="1"/>
    </xf>
    <xf numFmtId="49" fontId="39" fillId="0" borderId="21" xfId="0" applyNumberFormat="1" applyFont="1" applyBorder="1" applyAlignment="1">
      <alignment horizontal="center" vertical="center" shrinkToFit="1"/>
    </xf>
    <xf numFmtId="49" fontId="39" fillId="0" borderId="45" xfId="0" applyNumberFormat="1" applyFont="1" applyBorder="1" applyAlignment="1">
      <alignment horizontal="center" vertical="center" shrinkToFit="1"/>
    </xf>
    <xf numFmtId="0" fontId="0" fillId="0" borderId="20" xfId="0" applyBorder="1" applyAlignment="1">
      <alignment horizontal="center" vertical="center"/>
    </xf>
    <xf numFmtId="0" fontId="0" fillId="0" borderId="39" xfId="0" applyBorder="1" applyAlignment="1">
      <alignment horizontal="center" vertical="center"/>
    </xf>
    <xf numFmtId="0" fontId="0" fillId="0" borderId="71"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49" fontId="66" fillId="0" borderId="54" xfId="0" applyNumberFormat="1" applyFont="1" applyBorder="1" applyAlignment="1">
      <alignment horizontal="left" vertical="center"/>
    </xf>
    <xf numFmtId="49" fontId="66" fillId="0" borderId="20" xfId="0" applyNumberFormat="1" applyFont="1" applyBorder="1" applyAlignment="1">
      <alignment horizontal="left" vertical="center"/>
    </xf>
    <xf numFmtId="49" fontId="66" fillId="0" borderId="39" xfId="0" applyNumberFormat="1" applyFont="1" applyBorder="1" applyAlignment="1">
      <alignment horizontal="left" vertical="center"/>
    </xf>
    <xf numFmtId="49" fontId="66" fillId="0" borderId="71" xfId="0" applyNumberFormat="1" applyFont="1" applyBorder="1" applyAlignment="1">
      <alignment horizontal="left" vertical="center"/>
    </xf>
    <xf numFmtId="49" fontId="66" fillId="0" borderId="13" xfId="0" applyNumberFormat="1" applyFont="1" applyBorder="1" applyAlignment="1">
      <alignment horizontal="left" vertical="center"/>
    </xf>
    <xf numFmtId="49" fontId="66" fillId="0" borderId="38" xfId="0" applyNumberFormat="1" applyFont="1" applyBorder="1" applyAlignment="1">
      <alignment horizontal="left" vertical="center"/>
    </xf>
    <xf numFmtId="49" fontId="66" fillId="0" borderId="58" xfId="0" applyNumberFormat="1" applyFont="1" applyBorder="1" applyAlignment="1">
      <alignment horizontal="left" vertical="center" shrinkToFit="1"/>
    </xf>
    <xf numFmtId="49" fontId="66" fillId="0" borderId="21" xfId="0" quotePrefix="1" applyNumberFormat="1" applyFont="1" applyBorder="1" applyAlignment="1">
      <alignment horizontal="left" vertical="center" shrinkToFit="1"/>
    </xf>
    <xf numFmtId="49" fontId="66" fillId="0" borderId="45" xfId="0" quotePrefix="1" applyNumberFormat="1" applyFont="1" applyBorder="1" applyAlignment="1">
      <alignment horizontal="left" vertical="center" shrinkToFit="1"/>
    </xf>
    <xf numFmtId="0" fontId="62" fillId="0" borderId="71" xfId="0" applyFont="1" applyBorder="1" applyAlignment="1">
      <alignment horizontal="center" vertical="center"/>
    </xf>
    <xf numFmtId="0" fontId="64" fillId="0" borderId="13" xfId="0" applyFont="1" applyBorder="1" applyAlignment="1">
      <alignment horizontal="center" vertical="center"/>
    </xf>
    <xf numFmtId="0" fontId="1" fillId="0" borderId="0" xfId="0" applyFont="1" applyAlignment="1">
      <alignment horizontal="left" vertical="top" wrapText="1" indent="1"/>
    </xf>
    <xf numFmtId="0" fontId="0" fillId="0" borderId="0" xfId="0" applyAlignment="1">
      <alignment horizontal="left" vertical="top" wrapText="1"/>
    </xf>
    <xf numFmtId="49" fontId="13" fillId="0" borderId="0" xfId="0" applyNumberFormat="1" applyFont="1" applyAlignment="1">
      <alignment horizontal="left" vertical="top" wrapText="1"/>
    </xf>
    <xf numFmtId="0" fontId="1" fillId="0" borderId="0" xfId="0" applyFont="1" applyAlignment="1">
      <alignment horizontal="left" vertical="top" wrapText="1"/>
    </xf>
    <xf numFmtId="0" fontId="58" fillId="0" borderId="0" xfId="0" applyFont="1" applyBorder="1" applyAlignment="1">
      <alignment horizontal="left" vertical="center"/>
    </xf>
    <xf numFmtId="0" fontId="55" fillId="0" borderId="10" xfId="0" applyFont="1" applyBorder="1" applyAlignment="1">
      <alignment horizontal="center" vertical="center"/>
    </xf>
    <xf numFmtId="0" fontId="0" fillId="0" borderId="0" xfId="0" applyAlignment="1">
      <alignment horizontal="center" vertical="center"/>
    </xf>
    <xf numFmtId="0" fontId="62" fillId="0" borderId="0" xfId="0" applyFont="1" applyBorder="1" applyAlignment="1">
      <alignment horizontal="left" vertical="center"/>
    </xf>
    <xf numFmtId="0" fontId="62" fillId="0" borderId="0" xfId="0" applyFont="1" applyBorder="1" applyAlignment="1">
      <alignment horizontal="left" vertical="center" wrapText="1"/>
    </xf>
    <xf numFmtId="0" fontId="62" fillId="0" borderId="0" xfId="0" applyFont="1" applyAlignment="1">
      <alignment horizontal="left" vertical="center" wrapText="1"/>
    </xf>
    <xf numFmtId="0" fontId="62" fillId="0" borderId="23" xfId="0" applyFont="1" applyBorder="1" applyAlignment="1">
      <alignment horizontal="left" vertical="center" wrapText="1"/>
    </xf>
    <xf numFmtId="0" fontId="62" fillId="0" borderId="0" xfId="0" applyFont="1" applyBorder="1" applyAlignment="1">
      <alignment horizontal="left"/>
    </xf>
    <xf numFmtId="0" fontId="64" fillId="0" borderId="0" xfId="0" applyFont="1" applyBorder="1" applyAlignment="1">
      <alignment horizontal="left"/>
    </xf>
    <xf numFmtId="0" fontId="62" fillId="0" borderId="0" xfId="0" applyFont="1" applyBorder="1" applyAlignment="1">
      <alignment horizontal="left" vertical="center" wrapText="1" shrinkToFit="1"/>
    </xf>
    <xf numFmtId="0" fontId="62" fillId="0" borderId="0" xfId="0" applyFont="1" applyAlignment="1">
      <alignment horizontal="left" vertical="center" wrapText="1" shrinkToFit="1"/>
    </xf>
    <xf numFmtId="0" fontId="19" fillId="0" borderId="0" xfId="0" applyFont="1" applyAlignment="1">
      <alignment horizontal="center"/>
    </xf>
    <xf numFmtId="0" fontId="53" fillId="0" borderId="96" xfId="0" applyFont="1" applyBorder="1" applyAlignment="1">
      <alignment horizontal="left"/>
    </xf>
    <xf numFmtId="0" fontId="53" fillId="0" borderId="97" xfId="0" applyFont="1" applyBorder="1" applyAlignment="1">
      <alignment horizontal="left"/>
    </xf>
    <xf numFmtId="0" fontId="67" fillId="0" borderId="97" xfId="0" applyFont="1" applyBorder="1" applyAlignment="1">
      <alignment horizontal="center"/>
    </xf>
    <xf numFmtId="0" fontId="67" fillId="0" borderId="98" xfId="0" applyFont="1" applyBorder="1" applyAlignment="1">
      <alignment horizontal="center"/>
    </xf>
    <xf numFmtId="0" fontId="54" fillId="0" borderId="72" xfId="0" applyFont="1" applyBorder="1" applyAlignment="1">
      <alignment horizontal="center"/>
    </xf>
    <xf numFmtId="0" fontId="54" fillId="0" borderId="32" xfId="0" applyFont="1" applyBorder="1" applyAlignment="1">
      <alignment horizontal="center"/>
    </xf>
    <xf numFmtId="0" fontId="54" fillId="0" borderId="69" xfId="0" applyFont="1" applyBorder="1" applyAlignment="1">
      <alignment horizontal="center"/>
    </xf>
    <xf numFmtId="0" fontId="30" fillId="4" borderId="1" xfId="4" applyFont="1" applyFill="1" applyBorder="1" applyAlignment="1">
      <alignment horizontal="center" vertical="center" wrapText="1"/>
    </xf>
    <xf numFmtId="0" fontId="65" fillId="5" borderId="13" xfId="4" applyFont="1" applyFill="1" applyBorder="1" applyAlignment="1">
      <alignment horizontal="center" vertical="center"/>
    </xf>
    <xf numFmtId="0" fontId="30" fillId="0" borderId="13" xfId="4" applyFont="1" applyBorder="1" applyAlignment="1">
      <alignment horizontal="center" vertical="center"/>
    </xf>
    <xf numFmtId="0" fontId="65" fillId="6" borderId="1" xfId="4" applyFont="1" applyFill="1" applyBorder="1" applyAlignment="1">
      <alignment horizontal="center" vertical="center" shrinkToFit="1"/>
    </xf>
    <xf numFmtId="0" fontId="65" fillId="4" borderId="1" xfId="4" applyFont="1" applyFill="1" applyBorder="1" applyAlignment="1">
      <alignment horizontal="center" vertical="center"/>
    </xf>
    <xf numFmtId="0" fontId="65" fillId="7" borderId="1" xfId="0" applyFont="1" applyFill="1" applyBorder="1" applyAlignment="1">
      <alignment vertical="center"/>
    </xf>
    <xf numFmtId="0" fontId="30" fillId="0" borderId="1" xfId="4" applyFont="1" applyBorder="1">
      <alignment vertical="center"/>
    </xf>
    <xf numFmtId="0" fontId="35" fillId="0" borderId="19" xfId="4" applyFont="1" applyBorder="1" applyAlignment="1">
      <alignment horizontal="center" vertical="center"/>
    </xf>
    <xf numFmtId="0" fontId="35" fillId="0" borderId="40" xfId="4" applyFont="1" applyBorder="1" applyAlignment="1">
      <alignment horizontal="center" vertical="center"/>
    </xf>
    <xf numFmtId="0" fontId="35" fillId="0" borderId="19"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12" xfId="4" applyFont="1" applyBorder="1" applyAlignment="1">
      <alignment horizontal="center" vertical="center" wrapText="1"/>
    </xf>
    <xf numFmtId="0" fontId="35" fillId="0" borderId="1" xfId="4" applyFont="1" applyBorder="1" applyAlignment="1">
      <alignment horizontal="center" vertical="center"/>
    </xf>
    <xf numFmtId="0" fontId="35" fillId="0" borderId="2" xfId="4" applyFont="1" applyBorder="1" applyAlignment="1">
      <alignment horizontal="center" vertical="center"/>
    </xf>
    <xf numFmtId="49" fontId="35" fillId="0" borderId="1" xfId="4" applyNumberFormat="1" applyFont="1" applyBorder="1" applyAlignment="1">
      <alignment horizontal="center" vertical="center"/>
    </xf>
    <xf numFmtId="0" fontId="35" fillId="0" borderId="3" xfId="4" applyFont="1" applyBorder="1" applyAlignment="1">
      <alignment horizontal="center" vertical="center" wrapText="1"/>
    </xf>
    <xf numFmtId="0" fontId="30" fillId="6" borderId="1" xfId="4" applyFont="1" applyFill="1" applyBorder="1" applyAlignment="1">
      <alignment vertical="center" wrapText="1"/>
    </xf>
    <xf numFmtId="0" fontId="44" fillId="0" borderId="40" xfId="4" applyFont="1" applyBorder="1" applyAlignment="1">
      <alignment horizontal="center" vertical="center" wrapText="1"/>
    </xf>
    <xf numFmtId="0" fontId="44" fillId="0" borderId="12" xfId="4" applyFont="1" applyBorder="1" applyAlignment="1">
      <alignment horizontal="center" vertical="center" wrapText="1"/>
    </xf>
    <xf numFmtId="0" fontId="65" fillId="6" borderId="1" xfId="4" applyFont="1" applyFill="1" applyBorder="1" applyAlignment="1">
      <alignment vertical="center" wrapText="1"/>
    </xf>
    <xf numFmtId="0" fontId="35"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35" fillId="0" borderId="21" xfId="4" applyFont="1" applyBorder="1" applyAlignment="1">
      <alignment horizontal="center" vertical="center"/>
    </xf>
    <xf numFmtId="0" fontId="35" fillId="0" borderId="3" xfId="4" applyFont="1" applyBorder="1" applyAlignment="1">
      <alignment horizontal="center" vertical="center"/>
    </xf>
    <xf numFmtId="0" fontId="35" fillId="0" borderId="1" xfId="4" applyFont="1" applyBorder="1" applyAlignment="1">
      <alignment horizontal="left" vertical="center"/>
    </xf>
    <xf numFmtId="0" fontId="35" fillId="5" borderId="1" xfId="4" applyFont="1" applyFill="1" applyBorder="1" applyAlignment="1">
      <alignment horizontal="right" vertical="center"/>
    </xf>
    <xf numFmtId="0" fontId="35" fillId="0" borderId="1" xfId="4" applyFont="1" applyBorder="1">
      <alignment vertical="center"/>
    </xf>
    <xf numFmtId="176" fontId="35" fillId="0" borderId="1" xfId="4" applyNumberFormat="1" applyFont="1" applyBorder="1">
      <alignment vertical="center"/>
    </xf>
    <xf numFmtId="179" fontId="35" fillId="0" borderId="1" xfId="4" applyNumberFormat="1" applyFont="1" applyBorder="1" applyAlignment="1">
      <alignment horizontal="center" vertical="center"/>
    </xf>
    <xf numFmtId="0" fontId="35" fillId="0" borderId="2" xfId="6" applyFont="1" applyBorder="1" applyAlignment="1">
      <alignment horizontal="center" vertical="center" wrapText="1"/>
    </xf>
    <xf numFmtId="0" fontId="35" fillId="0" borderId="21" xfId="6" applyFont="1" applyBorder="1" applyAlignment="1">
      <alignment horizontal="center" vertical="center" wrapText="1"/>
    </xf>
    <xf numFmtId="0" fontId="35" fillId="0" borderId="1" xfId="6" applyFont="1" applyBorder="1" applyAlignment="1">
      <alignment horizontal="center" vertical="center" wrapText="1"/>
    </xf>
    <xf numFmtId="0" fontId="35" fillId="0" borderId="3" xfId="6" applyFont="1" applyBorder="1" applyAlignment="1">
      <alignment horizontal="center" vertical="center" wrapText="1"/>
    </xf>
    <xf numFmtId="0" fontId="35" fillId="0" borderId="1" xfId="6" applyFont="1" applyBorder="1" applyAlignment="1">
      <alignment horizontal="center" vertical="center"/>
    </xf>
    <xf numFmtId="0" fontId="35" fillId="0" borderId="2" xfId="6" applyFont="1" applyBorder="1" applyAlignment="1">
      <alignment horizontal="center" vertical="center"/>
    </xf>
    <xf numFmtId="0" fontId="35" fillId="0" borderId="21" xfId="6" applyFont="1" applyBorder="1" applyAlignment="1">
      <alignment horizontal="center" vertical="center"/>
    </xf>
    <xf numFmtId="0" fontId="35" fillId="0" borderId="3" xfId="6" applyFont="1" applyBorder="1" applyAlignment="1">
      <alignment horizontal="center" vertical="center"/>
    </xf>
    <xf numFmtId="0" fontId="33" fillId="0" borderId="0" xfId="0" applyFont="1" applyAlignment="1">
      <alignment horizontal="left" vertical="center"/>
    </xf>
    <xf numFmtId="0" fontId="33" fillId="0" borderId="41" xfId="0" applyFont="1" applyBorder="1" applyAlignment="1">
      <alignment horizontal="left" vertical="center"/>
    </xf>
  </cellXfs>
  <cellStyles count="8">
    <cellStyle name="Normal 2" xfId="5"/>
    <cellStyle name="標準" xfId="0" builtinId="0"/>
    <cellStyle name="標準 2" xfId="6"/>
    <cellStyle name="標準 3" xfId="1"/>
    <cellStyle name="標準 4" xfId="7"/>
    <cellStyle name="標準_0201_指定申請書（様式第１号）" xfId="2"/>
    <cellStyle name="標準_0202_02相談支援専門員の兼務状況（付表別紙）"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41275</xdr:colOff>
      <xdr:row>8</xdr:row>
      <xdr:rowOff>187325</xdr:rowOff>
    </xdr:from>
    <xdr:to>
      <xdr:col>26</xdr:col>
      <xdr:colOff>79375</xdr:colOff>
      <xdr:row>18</xdr:row>
      <xdr:rowOff>12700</xdr:rowOff>
    </xdr:to>
    <xdr:sp macro="" textlink="">
      <xdr:nvSpPr>
        <xdr:cNvPr id="2" name="角丸四角形 19">
          <a:extLst>
            <a:ext uri="{FF2B5EF4-FFF2-40B4-BE49-F238E27FC236}">
              <a16:creationId xmlns:a16="http://schemas.microsoft.com/office/drawing/2014/main" id="{BC463299-3DEB-400A-A7E8-753FE8D7A9A9}"/>
            </a:ext>
          </a:extLst>
        </xdr:cNvPr>
        <xdr:cNvSpPr/>
      </xdr:nvSpPr>
      <xdr:spPr>
        <a:xfrm>
          <a:off x="8480425" y="1787525"/>
          <a:ext cx="1095375" cy="1825625"/>
        </a:xfrm>
        <a:prstGeom prst="round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20</xdr:col>
      <xdr:colOff>276225</xdr:colOff>
      <xdr:row>9</xdr:row>
      <xdr:rowOff>114300</xdr:rowOff>
    </xdr:from>
    <xdr:to>
      <xdr:col>22</xdr:col>
      <xdr:colOff>247650</xdr:colOff>
      <xdr:row>12</xdr:row>
      <xdr:rowOff>38100</xdr:rowOff>
    </xdr:to>
    <xdr:sp macro="" textlink="">
      <xdr:nvSpPr>
        <xdr:cNvPr id="3" name="chair1"/>
        <xdr:cNvSpPr>
          <a:spLocks noEditPoints="1" noChangeArrowheads="1"/>
        </xdr:cNvSpPr>
      </xdr:nvSpPr>
      <xdr:spPr bwMode="auto">
        <a:xfrm rot="-5400000">
          <a:off x="7734300" y="1838325"/>
          <a:ext cx="523875" cy="676275"/>
        </a:xfrm>
        <a:custGeom>
          <a:avLst/>
          <a:gdLst>
            <a:gd name="T0" fmla="*/ 269082 w 21600"/>
            <a:gd name="T1" fmla="*/ 0 h 21600"/>
            <a:gd name="T2" fmla="*/ 538163 w 21600"/>
            <a:gd name="T3" fmla="*/ 342900 h 21600"/>
            <a:gd name="T4" fmla="*/ 269082 w 21600"/>
            <a:gd name="T5" fmla="*/ 685800 h 21600"/>
            <a:gd name="T6" fmla="*/ 0 w 21600"/>
            <a:gd name="T7" fmla="*/ 342900 h 21600"/>
            <a:gd name="T8" fmla="*/ 0 60000 65536"/>
            <a:gd name="T9" fmla="*/ 0 60000 65536"/>
            <a:gd name="T10" fmla="*/ 0 60000 65536"/>
            <a:gd name="T11" fmla="*/ 0 60000 65536"/>
            <a:gd name="T12" fmla="*/ 1593 w 21600"/>
            <a:gd name="T13" fmla="*/ 7848 h 21600"/>
            <a:gd name="T14" fmla="*/ 20317 w 21600"/>
            <a:gd name="T15" fmla="*/ 17575 h 21600"/>
          </a:gdLst>
          <a:ahLst/>
          <a:cxnLst>
            <a:cxn ang="T8">
              <a:pos x="T0" y="T1"/>
            </a:cxn>
            <a:cxn ang="T9">
              <a:pos x="T2" y="T3"/>
            </a:cxn>
            <a:cxn ang="T10">
              <a:pos x="T4" y="T5"/>
            </a:cxn>
            <a:cxn ang="T11">
              <a:pos x="T6" y="T7"/>
            </a:cxn>
          </a:cxnLst>
          <a:rect l="T12" t="T13" r="T14" b="T15"/>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26</xdr:col>
      <xdr:colOff>200025</xdr:colOff>
      <xdr:row>9</xdr:row>
      <xdr:rowOff>114300</xdr:rowOff>
    </xdr:from>
    <xdr:to>
      <xdr:col>28</xdr:col>
      <xdr:colOff>161925</xdr:colOff>
      <xdr:row>12</xdr:row>
      <xdr:rowOff>28575</xdr:rowOff>
    </xdr:to>
    <xdr:sp macro="" textlink="">
      <xdr:nvSpPr>
        <xdr:cNvPr id="4" name="chair1"/>
        <xdr:cNvSpPr>
          <a:spLocks noEditPoints="1" noChangeArrowheads="1"/>
        </xdr:cNvSpPr>
      </xdr:nvSpPr>
      <xdr:spPr bwMode="auto">
        <a:xfrm rot="5400000">
          <a:off x="9772650" y="1838325"/>
          <a:ext cx="514350" cy="666750"/>
        </a:xfrm>
        <a:custGeom>
          <a:avLst/>
          <a:gdLst>
            <a:gd name="T0" fmla="*/ 263983 w 21600"/>
            <a:gd name="T1" fmla="*/ 0 h 21600"/>
            <a:gd name="T2" fmla="*/ 527965 w 21600"/>
            <a:gd name="T3" fmla="*/ 333871 h 21600"/>
            <a:gd name="T4" fmla="*/ 263983 w 21600"/>
            <a:gd name="T5" fmla="*/ 667742 h 21600"/>
            <a:gd name="T6" fmla="*/ 0 w 21600"/>
            <a:gd name="T7" fmla="*/ 333871 h 21600"/>
            <a:gd name="T8" fmla="*/ 0 60000 65536"/>
            <a:gd name="T9" fmla="*/ 0 60000 65536"/>
            <a:gd name="T10" fmla="*/ 0 60000 65536"/>
            <a:gd name="T11" fmla="*/ 0 60000 65536"/>
            <a:gd name="T12" fmla="*/ 1593 w 21600"/>
            <a:gd name="T13" fmla="*/ 7848 h 21600"/>
            <a:gd name="T14" fmla="*/ 20317 w 21600"/>
            <a:gd name="T15" fmla="*/ 17575 h 21600"/>
          </a:gdLst>
          <a:ahLst/>
          <a:cxnLst>
            <a:cxn ang="T8">
              <a:pos x="T0" y="T1"/>
            </a:cxn>
            <a:cxn ang="T9">
              <a:pos x="T2" y="T3"/>
            </a:cxn>
            <a:cxn ang="T10">
              <a:pos x="T4" y="T5"/>
            </a:cxn>
            <a:cxn ang="T11">
              <a:pos x="T6" y="T7"/>
            </a:cxn>
          </a:cxnLst>
          <a:rect l="T12" t="T13" r="T14" b="T15"/>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26</xdr:col>
      <xdr:colOff>190500</xdr:colOff>
      <xdr:row>13</xdr:row>
      <xdr:rowOff>152400</xdr:rowOff>
    </xdr:from>
    <xdr:to>
      <xdr:col>28</xdr:col>
      <xdr:colOff>161925</xdr:colOff>
      <xdr:row>16</xdr:row>
      <xdr:rowOff>76200</xdr:rowOff>
    </xdr:to>
    <xdr:sp macro="" textlink="">
      <xdr:nvSpPr>
        <xdr:cNvPr id="5" name="chair1"/>
        <xdr:cNvSpPr>
          <a:spLocks noEditPoints="1" noChangeArrowheads="1"/>
        </xdr:cNvSpPr>
      </xdr:nvSpPr>
      <xdr:spPr bwMode="auto">
        <a:xfrm rot="5400000">
          <a:off x="9763125" y="2676525"/>
          <a:ext cx="523875" cy="676275"/>
        </a:xfrm>
        <a:custGeom>
          <a:avLst/>
          <a:gdLst>
            <a:gd name="T0" fmla="*/ 267495 w 21600"/>
            <a:gd name="T1" fmla="*/ 0 h 21600"/>
            <a:gd name="T2" fmla="*/ 534990 w 21600"/>
            <a:gd name="T3" fmla="*/ 342900 h 21600"/>
            <a:gd name="T4" fmla="*/ 267495 w 21600"/>
            <a:gd name="T5" fmla="*/ 685800 h 21600"/>
            <a:gd name="T6" fmla="*/ 0 w 21600"/>
            <a:gd name="T7" fmla="*/ 342900 h 21600"/>
            <a:gd name="T8" fmla="*/ 0 60000 65536"/>
            <a:gd name="T9" fmla="*/ 0 60000 65536"/>
            <a:gd name="T10" fmla="*/ 0 60000 65536"/>
            <a:gd name="T11" fmla="*/ 0 60000 65536"/>
            <a:gd name="T12" fmla="*/ 1593 w 21600"/>
            <a:gd name="T13" fmla="*/ 7848 h 21600"/>
            <a:gd name="T14" fmla="*/ 20317 w 21600"/>
            <a:gd name="T15" fmla="*/ 17575 h 21600"/>
          </a:gdLst>
          <a:ahLst/>
          <a:cxnLst>
            <a:cxn ang="T8">
              <a:pos x="T0" y="T1"/>
            </a:cxn>
            <a:cxn ang="T9">
              <a:pos x="T2" y="T3"/>
            </a:cxn>
            <a:cxn ang="T10">
              <a:pos x="T4" y="T5"/>
            </a:cxn>
            <a:cxn ang="T11">
              <a:pos x="T6" y="T7"/>
            </a:cxn>
          </a:cxnLst>
          <a:rect l="T12" t="T13" r="T14" b="T15"/>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20</xdr:col>
      <xdr:colOff>238125</xdr:colOff>
      <xdr:row>14</xdr:row>
      <xdr:rowOff>28575</xdr:rowOff>
    </xdr:from>
    <xdr:to>
      <xdr:col>22</xdr:col>
      <xdr:colOff>209550</xdr:colOff>
      <xdr:row>16</xdr:row>
      <xdr:rowOff>142875</xdr:rowOff>
    </xdr:to>
    <xdr:sp macro="" textlink="">
      <xdr:nvSpPr>
        <xdr:cNvPr id="6" name="chair1"/>
        <xdr:cNvSpPr>
          <a:spLocks noEditPoints="1" noChangeArrowheads="1"/>
        </xdr:cNvSpPr>
      </xdr:nvSpPr>
      <xdr:spPr bwMode="auto">
        <a:xfrm rot="-5400000">
          <a:off x="7700963" y="2747962"/>
          <a:ext cx="514350" cy="676275"/>
        </a:xfrm>
        <a:custGeom>
          <a:avLst/>
          <a:gdLst>
            <a:gd name="T0" fmla="*/ 259556 w 21600"/>
            <a:gd name="T1" fmla="*/ 0 h 21600"/>
            <a:gd name="T2" fmla="*/ 519112 w 21600"/>
            <a:gd name="T3" fmla="*/ 342900 h 21600"/>
            <a:gd name="T4" fmla="*/ 259556 w 21600"/>
            <a:gd name="T5" fmla="*/ 685800 h 21600"/>
            <a:gd name="T6" fmla="*/ 0 w 21600"/>
            <a:gd name="T7" fmla="*/ 342900 h 21600"/>
            <a:gd name="T8" fmla="*/ 0 60000 65536"/>
            <a:gd name="T9" fmla="*/ 0 60000 65536"/>
            <a:gd name="T10" fmla="*/ 0 60000 65536"/>
            <a:gd name="T11" fmla="*/ 0 60000 65536"/>
            <a:gd name="T12" fmla="*/ 1593 w 21600"/>
            <a:gd name="T13" fmla="*/ 7848 h 21600"/>
            <a:gd name="T14" fmla="*/ 20317 w 21600"/>
            <a:gd name="T15" fmla="*/ 17575 h 21600"/>
          </a:gdLst>
          <a:ahLst/>
          <a:cxnLst>
            <a:cxn ang="T8">
              <a:pos x="T0" y="T1"/>
            </a:cxn>
            <a:cxn ang="T9">
              <a:pos x="T2" y="T3"/>
            </a:cxn>
            <a:cxn ang="T10">
              <a:pos x="T4" y="T5"/>
            </a:cxn>
            <a:cxn ang="T11">
              <a:pos x="T6" y="T7"/>
            </a:cxn>
          </a:cxnLst>
          <a:rect l="T12" t="T13" r="T14" b="T15"/>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18</xdr:col>
      <xdr:colOff>114300</xdr:colOff>
      <xdr:row>7</xdr:row>
      <xdr:rowOff>0</xdr:rowOff>
    </xdr:from>
    <xdr:to>
      <xdr:col>18</xdr:col>
      <xdr:colOff>241300</xdr:colOff>
      <xdr:row>21</xdr:row>
      <xdr:rowOff>136525</xdr:rowOff>
    </xdr:to>
    <xdr:sp macro="" textlink="">
      <xdr:nvSpPr>
        <xdr:cNvPr id="7" name="正方形/長方形 24">
          <a:extLst>
            <a:ext uri="{FF2B5EF4-FFF2-40B4-BE49-F238E27FC236}">
              <a16:creationId xmlns:a16="http://schemas.microsoft.com/office/drawing/2014/main" id="{33844A38-5CF2-4EE3-8009-934CE4BF30DC}"/>
            </a:ext>
          </a:extLst>
        </xdr:cNvPr>
        <xdr:cNvSpPr/>
      </xdr:nvSpPr>
      <xdr:spPr>
        <a:xfrm>
          <a:off x="6791325" y="1400175"/>
          <a:ext cx="127000" cy="2936875"/>
        </a:xfrm>
        <a:prstGeom prst="rect">
          <a:avLst/>
        </a:prstGeom>
        <a:solidFill>
          <a:srgbClr val="FFFFFF"/>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18</xdr:col>
      <xdr:colOff>279400</xdr:colOff>
      <xdr:row>20</xdr:row>
      <xdr:rowOff>174625</xdr:rowOff>
    </xdr:from>
    <xdr:to>
      <xdr:col>25</xdr:col>
      <xdr:colOff>317500</xdr:colOff>
      <xdr:row>21</xdr:row>
      <xdr:rowOff>88656</xdr:rowOff>
    </xdr:to>
    <xdr:sp macro="" textlink="">
      <xdr:nvSpPr>
        <xdr:cNvPr id="8" name="正方形/長方形 25">
          <a:extLst>
            <a:ext uri="{FF2B5EF4-FFF2-40B4-BE49-F238E27FC236}">
              <a16:creationId xmlns:a16="http://schemas.microsoft.com/office/drawing/2014/main" id="{303CB17D-92A1-4983-BA37-5763AEE2D15C}"/>
            </a:ext>
          </a:extLst>
        </xdr:cNvPr>
        <xdr:cNvSpPr/>
      </xdr:nvSpPr>
      <xdr:spPr>
        <a:xfrm>
          <a:off x="6956425" y="4175125"/>
          <a:ext cx="2505075" cy="114056"/>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18</xdr:col>
      <xdr:colOff>88900</xdr:colOff>
      <xdr:row>22</xdr:row>
      <xdr:rowOff>3175</xdr:rowOff>
    </xdr:from>
    <xdr:to>
      <xdr:col>25</xdr:col>
      <xdr:colOff>292100</xdr:colOff>
      <xdr:row>24</xdr:row>
      <xdr:rowOff>101600</xdr:rowOff>
    </xdr:to>
    <xdr:sp macro="" textlink="">
      <xdr:nvSpPr>
        <xdr:cNvPr id="9" name="正方形/長方形 26">
          <a:extLst>
            <a:ext uri="{FF2B5EF4-FFF2-40B4-BE49-F238E27FC236}">
              <a16:creationId xmlns:a16="http://schemas.microsoft.com/office/drawing/2014/main" id="{09F7AE57-B604-4B07-AB32-AB04CFF0B55B}"/>
            </a:ext>
          </a:extLst>
        </xdr:cNvPr>
        <xdr:cNvSpPr/>
      </xdr:nvSpPr>
      <xdr:spPr>
        <a:xfrm>
          <a:off x="6765925" y="4403725"/>
          <a:ext cx="2670175" cy="498475"/>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pPr algn="ctr"/>
          <a:r>
            <a:rPr kumimoji="1" lang="en-US" altLang="ja-JP" sz="1100">
              <a:solidFill>
                <a:schemeClr val="bg1"/>
              </a:solidFill>
            </a:rPr>
            <a:t>pp</a:t>
          </a:r>
          <a:endParaRPr kumimoji="1" lang="ja-JP" altLang="en-US" sz="1100"/>
        </a:p>
      </xdr:txBody>
    </xdr:sp>
    <xdr:clientData/>
  </xdr:twoCellAnchor>
  <xdr:twoCellAnchor>
    <xdr:from>
      <xdr:col>14</xdr:col>
      <xdr:colOff>333375</xdr:colOff>
      <xdr:row>10</xdr:row>
      <xdr:rowOff>133350</xdr:rowOff>
    </xdr:from>
    <xdr:to>
      <xdr:col>16</xdr:col>
      <xdr:colOff>276225</xdr:colOff>
      <xdr:row>13</xdr:row>
      <xdr:rowOff>38100</xdr:rowOff>
    </xdr:to>
    <xdr:sp macro="" textlink="">
      <xdr:nvSpPr>
        <xdr:cNvPr id="10" name="chair"/>
        <xdr:cNvSpPr>
          <a:spLocks noEditPoints="1" noChangeArrowheads="1"/>
        </xdr:cNvSpPr>
      </xdr:nvSpPr>
      <xdr:spPr bwMode="auto">
        <a:xfrm rot="10800000">
          <a:off x="5600700" y="2133600"/>
          <a:ext cx="647700" cy="504825"/>
        </a:xfrm>
        <a:custGeom>
          <a:avLst/>
          <a:gdLst>
            <a:gd name="T0" fmla="*/ 327026 w 21600"/>
            <a:gd name="T1" fmla="*/ 0 h 21600"/>
            <a:gd name="T2" fmla="*/ 654051 w 21600"/>
            <a:gd name="T3" fmla="*/ 257175 h 21600"/>
            <a:gd name="T4" fmla="*/ 327026 w 21600"/>
            <a:gd name="T5" fmla="*/ 514350 h 21600"/>
            <a:gd name="T6" fmla="*/ 0 w 21600"/>
            <a:gd name="T7" fmla="*/ 25717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241300</xdr:colOff>
      <xdr:row>19</xdr:row>
      <xdr:rowOff>25400</xdr:rowOff>
    </xdr:from>
    <xdr:to>
      <xdr:col>7</xdr:col>
      <xdr:colOff>50800</xdr:colOff>
      <xdr:row>22</xdr:row>
      <xdr:rowOff>177800</xdr:rowOff>
    </xdr:to>
    <xdr:sp macro="" textlink="">
      <xdr:nvSpPr>
        <xdr:cNvPr id="11" name="正方形/長方形 30">
          <a:extLst>
            <a:ext uri="{FF2B5EF4-FFF2-40B4-BE49-F238E27FC236}">
              <a16:creationId xmlns:a16="http://schemas.microsoft.com/office/drawing/2014/main" id="{20F666D8-D22C-4ADA-AC28-CADE6DFBDEC0}"/>
            </a:ext>
          </a:extLst>
        </xdr:cNvPr>
        <xdr:cNvSpPr/>
      </xdr:nvSpPr>
      <xdr:spPr>
        <a:xfrm>
          <a:off x="1631950" y="3825875"/>
          <a:ext cx="1219200" cy="752475"/>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7</xdr:col>
      <xdr:colOff>152400</xdr:colOff>
      <xdr:row>19</xdr:row>
      <xdr:rowOff>25400</xdr:rowOff>
    </xdr:from>
    <xdr:to>
      <xdr:col>10</xdr:col>
      <xdr:colOff>279400</xdr:colOff>
      <xdr:row>23</xdr:row>
      <xdr:rowOff>12700</xdr:rowOff>
    </xdr:to>
    <xdr:sp macro="" textlink="">
      <xdr:nvSpPr>
        <xdr:cNvPr id="12" name="正方形/長方形 31">
          <a:extLst>
            <a:ext uri="{FF2B5EF4-FFF2-40B4-BE49-F238E27FC236}">
              <a16:creationId xmlns:a16="http://schemas.microsoft.com/office/drawing/2014/main" id="{1A75B2CA-7D0B-4CC6-88FB-A44B603B1CFE}"/>
            </a:ext>
          </a:extLst>
        </xdr:cNvPr>
        <xdr:cNvSpPr/>
      </xdr:nvSpPr>
      <xdr:spPr>
        <a:xfrm>
          <a:off x="2952750" y="3825875"/>
          <a:ext cx="1184275" cy="787400"/>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3</xdr:col>
      <xdr:colOff>263525</xdr:colOff>
      <xdr:row>23</xdr:row>
      <xdr:rowOff>73025</xdr:rowOff>
    </xdr:from>
    <xdr:to>
      <xdr:col>7</xdr:col>
      <xdr:colOff>50800</xdr:colOff>
      <xdr:row>26</xdr:row>
      <xdr:rowOff>149225</xdr:rowOff>
    </xdr:to>
    <xdr:sp macro="" textlink="">
      <xdr:nvSpPr>
        <xdr:cNvPr id="13" name="正方形/長方形 33">
          <a:extLst>
            <a:ext uri="{FF2B5EF4-FFF2-40B4-BE49-F238E27FC236}">
              <a16:creationId xmlns:a16="http://schemas.microsoft.com/office/drawing/2014/main" id="{2A01DDA9-60C0-47CF-8ABC-89916EB83CDB}"/>
            </a:ext>
          </a:extLst>
        </xdr:cNvPr>
        <xdr:cNvSpPr/>
      </xdr:nvSpPr>
      <xdr:spPr>
        <a:xfrm>
          <a:off x="1654175" y="4673600"/>
          <a:ext cx="1196975" cy="676275"/>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7</xdr:col>
      <xdr:colOff>139700</xdr:colOff>
      <xdr:row>23</xdr:row>
      <xdr:rowOff>73025</xdr:rowOff>
    </xdr:from>
    <xdr:to>
      <xdr:col>10</xdr:col>
      <xdr:colOff>254000</xdr:colOff>
      <xdr:row>26</xdr:row>
      <xdr:rowOff>149225</xdr:rowOff>
    </xdr:to>
    <xdr:sp macro="" textlink="">
      <xdr:nvSpPr>
        <xdr:cNvPr id="14" name="正方形/長方形 34">
          <a:extLst>
            <a:ext uri="{FF2B5EF4-FFF2-40B4-BE49-F238E27FC236}">
              <a16:creationId xmlns:a16="http://schemas.microsoft.com/office/drawing/2014/main" id="{863C8197-9C41-410D-9550-9B444D6DFBFA}"/>
            </a:ext>
          </a:extLst>
        </xdr:cNvPr>
        <xdr:cNvSpPr/>
      </xdr:nvSpPr>
      <xdr:spPr>
        <a:xfrm>
          <a:off x="2940050" y="4673600"/>
          <a:ext cx="1171575" cy="676275"/>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11</xdr:col>
      <xdr:colOff>79375</xdr:colOff>
      <xdr:row>19</xdr:row>
      <xdr:rowOff>38100</xdr:rowOff>
    </xdr:from>
    <xdr:to>
      <xdr:col>13</xdr:col>
      <xdr:colOff>279468</xdr:colOff>
      <xdr:row>26</xdr:row>
      <xdr:rowOff>152400</xdr:rowOff>
    </xdr:to>
    <xdr:sp macro="" textlink="">
      <xdr:nvSpPr>
        <xdr:cNvPr id="15" name="正方形/長方形 35">
          <a:extLst>
            <a:ext uri="{FF2B5EF4-FFF2-40B4-BE49-F238E27FC236}">
              <a16:creationId xmlns:a16="http://schemas.microsoft.com/office/drawing/2014/main" id="{E4268B45-DE46-4510-B1E2-D8B454C27EC1}"/>
            </a:ext>
          </a:extLst>
        </xdr:cNvPr>
        <xdr:cNvSpPr/>
      </xdr:nvSpPr>
      <xdr:spPr>
        <a:xfrm>
          <a:off x="4289425" y="3838575"/>
          <a:ext cx="904943" cy="1514475"/>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13</xdr:col>
      <xdr:colOff>333375</xdr:colOff>
      <xdr:row>21</xdr:row>
      <xdr:rowOff>142875</xdr:rowOff>
    </xdr:from>
    <xdr:to>
      <xdr:col>15</xdr:col>
      <xdr:colOff>180975</xdr:colOff>
      <xdr:row>24</xdr:row>
      <xdr:rowOff>200025</xdr:rowOff>
    </xdr:to>
    <xdr:sp macro="" textlink="">
      <xdr:nvSpPr>
        <xdr:cNvPr id="16" name="chair"/>
        <xdr:cNvSpPr>
          <a:spLocks noEditPoints="1" noChangeArrowheads="1"/>
        </xdr:cNvSpPr>
      </xdr:nvSpPr>
      <xdr:spPr bwMode="auto">
        <a:xfrm rot="5400000">
          <a:off x="5195887" y="4395788"/>
          <a:ext cx="657225" cy="552450"/>
        </a:xfrm>
        <a:custGeom>
          <a:avLst/>
          <a:gdLst>
            <a:gd name="T0" fmla="*/ 332580 w 21600"/>
            <a:gd name="T1" fmla="*/ 0 h 21600"/>
            <a:gd name="T2" fmla="*/ 665160 w 21600"/>
            <a:gd name="T3" fmla="*/ 277019 h 21600"/>
            <a:gd name="T4" fmla="*/ 332580 w 21600"/>
            <a:gd name="T5" fmla="*/ 554037 h 21600"/>
            <a:gd name="T6" fmla="*/ 0 w 21600"/>
            <a:gd name="T7" fmla="*/ 277019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38100</xdr:colOff>
      <xdr:row>16</xdr:row>
      <xdr:rowOff>66675</xdr:rowOff>
    </xdr:from>
    <xdr:to>
      <xdr:col>9</xdr:col>
      <xdr:colOff>266700</xdr:colOff>
      <xdr:row>18</xdr:row>
      <xdr:rowOff>142875</xdr:rowOff>
    </xdr:to>
    <xdr:sp macro="" textlink="">
      <xdr:nvSpPr>
        <xdr:cNvPr id="17" name="chair"/>
        <xdr:cNvSpPr>
          <a:spLocks noEditPoints="1" noChangeArrowheads="1"/>
        </xdr:cNvSpPr>
      </xdr:nvSpPr>
      <xdr:spPr bwMode="auto">
        <a:xfrm>
          <a:off x="3190875" y="3267075"/>
          <a:ext cx="581025" cy="476250"/>
        </a:xfrm>
        <a:custGeom>
          <a:avLst/>
          <a:gdLst>
            <a:gd name="T0" fmla="*/ 292101 w 21600"/>
            <a:gd name="T1" fmla="*/ 0 h 21600"/>
            <a:gd name="T2" fmla="*/ 584201 w 21600"/>
            <a:gd name="T3" fmla="*/ 244475 h 21600"/>
            <a:gd name="T4" fmla="*/ 292101 w 21600"/>
            <a:gd name="T5" fmla="*/ 488950 h 21600"/>
            <a:gd name="T6" fmla="*/ 0 w 21600"/>
            <a:gd name="T7" fmla="*/ 24447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47625</xdr:colOff>
      <xdr:row>26</xdr:row>
      <xdr:rowOff>161925</xdr:rowOff>
    </xdr:from>
    <xdr:to>
      <xdr:col>9</xdr:col>
      <xdr:colOff>257175</xdr:colOff>
      <xdr:row>29</xdr:row>
      <xdr:rowOff>104775</xdr:rowOff>
    </xdr:to>
    <xdr:sp macro="" textlink="">
      <xdr:nvSpPr>
        <xdr:cNvPr id="18" name="chair"/>
        <xdr:cNvSpPr>
          <a:spLocks noEditPoints="1" noChangeArrowheads="1"/>
        </xdr:cNvSpPr>
      </xdr:nvSpPr>
      <xdr:spPr bwMode="auto">
        <a:xfrm rot="10800000">
          <a:off x="3200400" y="5362575"/>
          <a:ext cx="561975" cy="542925"/>
        </a:xfrm>
        <a:custGeom>
          <a:avLst/>
          <a:gdLst>
            <a:gd name="T0" fmla="*/ 279400 w 21600"/>
            <a:gd name="T1" fmla="*/ 0 h 21600"/>
            <a:gd name="T2" fmla="*/ 558800 w 21600"/>
            <a:gd name="T3" fmla="*/ 276225 h 21600"/>
            <a:gd name="T4" fmla="*/ 279400 w 21600"/>
            <a:gd name="T5" fmla="*/ 552450 h 21600"/>
            <a:gd name="T6" fmla="*/ 0 w 21600"/>
            <a:gd name="T7" fmla="*/ 27622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16</xdr:row>
      <xdr:rowOff>9525</xdr:rowOff>
    </xdr:from>
    <xdr:to>
      <xdr:col>6</xdr:col>
      <xdr:colOff>85725</xdr:colOff>
      <xdr:row>18</xdr:row>
      <xdr:rowOff>123825</xdr:rowOff>
    </xdr:to>
    <xdr:sp macro="" textlink="">
      <xdr:nvSpPr>
        <xdr:cNvPr id="19" name="chair"/>
        <xdr:cNvSpPr>
          <a:spLocks noEditPoints="1" noChangeArrowheads="1"/>
        </xdr:cNvSpPr>
      </xdr:nvSpPr>
      <xdr:spPr bwMode="auto">
        <a:xfrm>
          <a:off x="1876425" y="3209925"/>
          <a:ext cx="657225" cy="514350"/>
        </a:xfrm>
        <a:custGeom>
          <a:avLst/>
          <a:gdLst>
            <a:gd name="T0" fmla="*/ 333375 w 21600"/>
            <a:gd name="T1" fmla="*/ 0 h 21600"/>
            <a:gd name="T2" fmla="*/ 666750 w 21600"/>
            <a:gd name="T3" fmla="*/ 260350 h 21600"/>
            <a:gd name="T4" fmla="*/ 333375 w 21600"/>
            <a:gd name="T5" fmla="*/ 520700 h 21600"/>
            <a:gd name="T6" fmla="*/ 0 w 21600"/>
            <a:gd name="T7" fmla="*/ 260350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123825</xdr:colOff>
      <xdr:row>26</xdr:row>
      <xdr:rowOff>161925</xdr:rowOff>
    </xdr:from>
    <xdr:to>
      <xdr:col>6</xdr:col>
      <xdr:colOff>38100</xdr:colOff>
      <xdr:row>29</xdr:row>
      <xdr:rowOff>104775</xdr:rowOff>
    </xdr:to>
    <xdr:sp macro="" textlink="">
      <xdr:nvSpPr>
        <xdr:cNvPr id="20" name="chair"/>
        <xdr:cNvSpPr>
          <a:spLocks noEditPoints="1" noChangeArrowheads="1"/>
        </xdr:cNvSpPr>
      </xdr:nvSpPr>
      <xdr:spPr bwMode="auto">
        <a:xfrm rot="10800000">
          <a:off x="1866900" y="5362575"/>
          <a:ext cx="619125" cy="542925"/>
        </a:xfrm>
        <a:custGeom>
          <a:avLst/>
          <a:gdLst>
            <a:gd name="T0" fmla="*/ 311150 w 21600"/>
            <a:gd name="T1" fmla="*/ 0 h 21600"/>
            <a:gd name="T2" fmla="*/ 622299 w 21600"/>
            <a:gd name="T3" fmla="*/ 276225 h 21600"/>
            <a:gd name="T4" fmla="*/ 311150 w 21600"/>
            <a:gd name="T5" fmla="*/ 552450 h 21600"/>
            <a:gd name="T6" fmla="*/ 0 w 21600"/>
            <a:gd name="T7" fmla="*/ 27622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0</xdr:colOff>
      <xdr:row>7</xdr:row>
      <xdr:rowOff>139700</xdr:rowOff>
    </xdr:from>
    <xdr:to>
      <xdr:col>1</xdr:col>
      <xdr:colOff>317500</xdr:colOff>
      <xdr:row>7</xdr:row>
      <xdr:rowOff>139700</xdr:rowOff>
    </xdr:to>
    <xdr:cxnSp macro="">
      <xdr:nvCxnSpPr>
        <xdr:cNvPr id="21" name="直線コネクタ 44">
          <a:extLst>
            <a:ext uri="{FF2B5EF4-FFF2-40B4-BE49-F238E27FC236}">
              <a16:creationId xmlns:a16="http://schemas.microsoft.com/office/drawing/2014/main" id="{FE9140E7-567B-409B-B312-53483D06D913}"/>
            </a:ext>
          </a:extLst>
        </xdr:cNvPr>
        <xdr:cNvCxnSpPr/>
      </xdr:nvCxnSpPr>
      <xdr:spPr>
        <a:xfrm>
          <a:off x="685800" y="1539875"/>
          <a:ext cx="317500" cy="0"/>
        </a:xfrm>
        <a:prstGeom prst="line">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14</xdr:row>
      <xdr:rowOff>34925</xdr:rowOff>
    </xdr:from>
    <xdr:to>
      <xdr:col>1</xdr:col>
      <xdr:colOff>317500</xdr:colOff>
      <xdr:row>14</xdr:row>
      <xdr:rowOff>34925</xdr:rowOff>
    </xdr:to>
    <xdr:cxnSp macro="">
      <xdr:nvCxnSpPr>
        <xdr:cNvPr id="22" name="直線コネクタ 46">
          <a:extLst>
            <a:ext uri="{FF2B5EF4-FFF2-40B4-BE49-F238E27FC236}">
              <a16:creationId xmlns:a16="http://schemas.microsoft.com/office/drawing/2014/main" id="{5B853E8C-FD94-4903-9153-AEFCE38CE615}"/>
            </a:ext>
          </a:extLst>
        </xdr:cNvPr>
        <xdr:cNvCxnSpPr/>
      </xdr:nvCxnSpPr>
      <xdr:spPr>
        <a:xfrm>
          <a:off x="698500" y="2835275"/>
          <a:ext cx="304800" cy="0"/>
        </a:xfrm>
        <a:prstGeom prst="line">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29</xdr:row>
      <xdr:rowOff>152400</xdr:rowOff>
    </xdr:from>
    <xdr:to>
      <xdr:col>29</xdr:col>
      <xdr:colOff>152400</xdr:colOff>
      <xdr:row>32</xdr:row>
      <xdr:rowOff>136577</xdr:rowOff>
    </xdr:to>
    <xdr:sp macro="" textlink="">
      <xdr:nvSpPr>
        <xdr:cNvPr id="23" name="正方形/長方形 47">
          <a:extLst>
            <a:ext uri="{FF2B5EF4-FFF2-40B4-BE49-F238E27FC236}">
              <a16:creationId xmlns:a16="http://schemas.microsoft.com/office/drawing/2014/main" id="{FBF1AF87-18D9-48D2-84D9-FE742D1372C1}"/>
            </a:ext>
          </a:extLst>
        </xdr:cNvPr>
        <xdr:cNvSpPr/>
      </xdr:nvSpPr>
      <xdr:spPr>
        <a:xfrm>
          <a:off x="5534025" y="5953125"/>
          <a:ext cx="5057775" cy="584252"/>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8</xdr:col>
      <xdr:colOff>304800</xdr:colOff>
      <xdr:row>6</xdr:row>
      <xdr:rowOff>136525</xdr:rowOff>
    </xdr:from>
    <xdr:to>
      <xdr:col>12</xdr:col>
      <xdr:colOff>38100</xdr:colOff>
      <xdr:row>9</xdr:row>
      <xdr:rowOff>101702</xdr:rowOff>
    </xdr:to>
    <xdr:sp macro="" textlink="">
      <xdr:nvSpPr>
        <xdr:cNvPr id="24" name="正方形/長方形 48">
          <a:extLst>
            <a:ext uri="{FF2B5EF4-FFF2-40B4-BE49-F238E27FC236}">
              <a16:creationId xmlns:a16="http://schemas.microsoft.com/office/drawing/2014/main" id="{DB5BC763-542A-4E95-8A6D-6F0707DA3BB2}"/>
            </a:ext>
          </a:extLst>
        </xdr:cNvPr>
        <xdr:cNvSpPr/>
      </xdr:nvSpPr>
      <xdr:spPr>
        <a:xfrm>
          <a:off x="3457575" y="1336675"/>
          <a:ext cx="1143000" cy="565252"/>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endParaRPr lang="ja-JP" altLang="en-US"/>
        </a:p>
      </xdr:txBody>
    </xdr:sp>
    <xdr:clientData/>
  </xdr:twoCellAnchor>
  <xdr:twoCellAnchor>
    <xdr:from>
      <xdr:col>14</xdr:col>
      <xdr:colOff>3175</xdr:colOff>
      <xdr:row>7</xdr:row>
      <xdr:rowOff>3175</xdr:rowOff>
    </xdr:from>
    <xdr:to>
      <xdr:col>17</xdr:col>
      <xdr:colOff>342943</xdr:colOff>
      <xdr:row>10</xdr:row>
      <xdr:rowOff>63546</xdr:rowOff>
    </xdr:to>
    <xdr:sp macro="" textlink="">
      <xdr:nvSpPr>
        <xdr:cNvPr id="25" name="正方形/長方形 29">
          <a:extLst>
            <a:ext uri="{FF2B5EF4-FFF2-40B4-BE49-F238E27FC236}">
              <a16:creationId xmlns:a16="http://schemas.microsoft.com/office/drawing/2014/main" id="{2F5E748B-FE20-4BE7-B43E-4D768AD66930}"/>
            </a:ext>
          </a:extLst>
        </xdr:cNvPr>
        <xdr:cNvSpPr/>
      </xdr:nvSpPr>
      <xdr:spPr>
        <a:xfrm>
          <a:off x="5270500" y="1403350"/>
          <a:ext cx="1397043" cy="660446"/>
        </a:xfrm>
        <a:prstGeom prst="rect">
          <a:avLst/>
        </a:prstGeom>
        <a:solidFill>
          <a:srgbClr val="FFFFFF"/>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pPr algn="ctr"/>
          <a:r>
            <a:rPr kumimoji="1" lang="ja-JP" altLang="en-US" sz="1100">
              <a:solidFill>
                <a:srgbClr val="000000"/>
              </a:solidFill>
            </a:rPr>
            <a:t>相談支援</a:t>
          </a:r>
        </a:p>
        <a:p>
          <a:pPr algn="ctr"/>
          <a:r>
            <a:rPr kumimoji="1" lang="ja-JP" altLang="en-US" sz="1100">
              <a:solidFill>
                <a:srgbClr val="000000"/>
              </a:solidFill>
            </a:rPr>
            <a:t>専門員用</a:t>
          </a:r>
        </a:p>
        <a:p>
          <a:pPr algn="ctr"/>
          <a:r>
            <a:rPr kumimoji="1" lang="ja-JP" altLang="en-US" sz="1100">
              <a:solidFill>
                <a:srgbClr val="000000"/>
              </a:solidFill>
            </a:rPr>
            <a:t>机</a:t>
          </a:r>
        </a:p>
      </xdr:txBody>
    </xdr:sp>
    <xdr:clientData/>
  </xdr:twoCellAnchor>
  <xdr:twoCellAnchor>
    <xdr:from>
      <xdr:col>9</xdr:col>
      <xdr:colOff>323850</xdr:colOff>
      <xdr:row>6</xdr:row>
      <xdr:rowOff>190500</xdr:rowOff>
    </xdr:from>
    <xdr:to>
      <xdr:col>11</xdr:col>
      <xdr:colOff>76200</xdr:colOff>
      <xdr:row>9</xdr:row>
      <xdr:rowOff>38100</xdr:rowOff>
    </xdr:to>
    <xdr:sp macro="" textlink="">
      <xdr:nvSpPr>
        <xdr:cNvPr id="26" name="phone3"/>
        <xdr:cNvSpPr>
          <a:spLocks noEditPoints="1" noChangeArrowheads="1"/>
        </xdr:cNvSpPr>
      </xdr:nvSpPr>
      <xdr:spPr bwMode="auto">
        <a:xfrm>
          <a:off x="3829050" y="1390650"/>
          <a:ext cx="457200" cy="447675"/>
        </a:xfrm>
        <a:custGeom>
          <a:avLst/>
          <a:gdLst>
            <a:gd name="T0" fmla="*/ 0 w 21600"/>
            <a:gd name="T1" fmla="*/ 0 h 21600"/>
            <a:gd name="T2" fmla="*/ 4872313 w 21600"/>
            <a:gd name="T3" fmla="*/ 0 h 21600"/>
            <a:gd name="T4" fmla="*/ 9744604 w 21600"/>
            <a:gd name="T5" fmla="*/ 0 h 21600"/>
            <a:gd name="T6" fmla="*/ 9744604 w 21600"/>
            <a:gd name="T7" fmla="*/ 4803698 h 21600"/>
            <a:gd name="T8" fmla="*/ 9744604 w 21600"/>
            <a:gd name="T9" fmla="*/ 9607396 h 21600"/>
            <a:gd name="T10" fmla="*/ 4872313 w 21600"/>
            <a:gd name="T11" fmla="*/ 9607396 h 21600"/>
            <a:gd name="T12" fmla="*/ 0 w 21600"/>
            <a:gd name="T13" fmla="*/ 9607396 h 21600"/>
            <a:gd name="T14" fmla="*/ 0 w 21600"/>
            <a:gd name="T15" fmla="*/ 4803698 h 21600"/>
            <a:gd name="T16" fmla="*/ 0 60000 65536"/>
            <a:gd name="T17" fmla="*/ 0 60000 65536"/>
            <a:gd name="T18" fmla="*/ 0 60000 65536"/>
            <a:gd name="T19" fmla="*/ 0 60000 65536"/>
            <a:gd name="T20" fmla="*/ 0 60000 65536"/>
            <a:gd name="T21" fmla="*/ 0 60000 65536"/>
            <a:gd name="T22" fmla="*/ 0 60000 65536"/>
            <a:gd name="T23" fmla="*/ 0 60000 65536"/>
            <a:gd name="T24" fmla="*/ 200 w 21600"/>
            <a:gd name="T25" fmla="*/ 23516 h 21600"/>
            <a:gd name="T26" fmla="*/ 21400 w 21600"/>
            <a:gd name="T27" fmla="*/ 40485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8</xdr:row>
      <xdr:rowOff>542925</xdr:rowOff>
    </xdr:from>
    <xdr:to>
      <xdr:col>10</xdr:col>
      <xdr:colOff>619125</xdr:colOff>
      <xdr:row>10</xdr:row>
      <xdr:rowOff>209550</xdr:rowOff>
    </xdr:to>
    <xdr:sp macro="" textlink="">
      <xdr:nvSpPr>
        <xdr:cNvPr id="2" name="Oval 1"/>
        <xdr:cNvSpPr>
          <a:spLocks noChangeArrowheads="1"/>
        </xdr:cNvSpPr>
      </xdr:nvSpPr>
      <xdr:spPr bwMode="auto">
        <a:xfrm>
          <a:off x="7277100" y="2790825"/>
          <a:ext cx="504825" cy="5238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238125</xdr:colOff>
      <xdr:row>24</xdr:row>
      <xdr:rowOff>19050</xdr:rowOff>
    </xdr:from>
    <xdr:to>
      <xdr:col>6</xdr:col>
      <xdr:colOff>581025</xdr:colOff>
      <xdr:row>24</xdr:row>
      <xdr:rowOff>361950</xdr:rowOff>
    </xdr:to>
    <xdr:sp macro="" textlink="">
      <xdr:nvSpPr>
        <xdr:cNvPr id="3" name="円/楕円 1"/>
        <xdr:cNvSpPr>
          <a:spLocks noChangeArrowheads="1"/>
        </xdr:cNvSpPr>
      </xdr:nvSpPr>
      <xdr:spPr bwMode="auto">
        <a:xfrm>
          <a:off x="4733925" y="7867650"/>
          <a:ext cx="342900" cy="3429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57"/>
  <sheetViews>
    <sheetView showGridLines="0" tabSelected="1" zoomScaleNormal="100" workbookViewId="0">
      <selection activeCell="AH21" sqref="AH21"/>
    </sheetView>
  </sheetViews>
  <sheetFormatPr defaultRowHeight="13.5"/>
  <cols>
    <col min="1" max="1" width="3.625" style="1" customWidth="1"/>
    <col min="2" max="2" width="4.625" style="1" customWidth="1"/>
    <col min="3" max="6" width="4.75" style="1" customWidth="1"/>
    <col min="7" max="23" width="4.25" style="1" customWidth="1"/>
    <col min="24" max="47" width="4.625" style="1" customWidth="1"/>
    <col min="48" max="48" width="9" style="1" bestFit="1"/>
    <col min="49" max="16384" width="9" style="1"/>
  </cols>
  <sheetData>
    <row r="1" spans="2:23">
      <c r="B1" s="231" t="s">
        <v>29</v>
      </c>
      <c r="C1" s="231"/>
      <c r="D1" s="231"/>
      <c r="E1" s="2"/>
      <c r="F1" s="2"/>
      <c r="G1" s="2"/>
      <c r="H1" s="2"/>
      <c r="I1" s="2"/>
      <c r="J1" s="2"/>
      <c r="K1" s="2"/>
      <c r="L1" s="2"/>
      <c r="M1" s="2"/>
      <c r="N1" s="2"/>
      <c r="O1" s="2"/>
      <c r="P1" s="2"/>
      <c r="Q1" s="2"/>
      <c r="R1" s="2"/>
      <c r="S1" s="2"/>
      <c r="T1" s="2"/>
      <c r="U1" s="2"/>
      <c r="V1" s="2"/>
      <c r="W1" s="2"/>
    </row>
    <row r="2" spans="2:23" ht="15">
      <c r="B2" s="2"/>
      <c r="C2" s="2"/>
      <c r="D2" s="2"/>
      <c r="E2" s="2"/>
      <c r="F2" s="2"/>
      <c r="G2" s="2"/>
      <c r="H2" s="2"/>
      <c r="I2" s="2"/>
      <c r="J2" s="2"/>
      <c r="K2" s="2"/>
      <c r="L2" s="2"/>
      <c r="M2" s="2"/>
      <c r="N2" s="2"/>
      <c r="O2" s="2"/>
      <c r="P2" s="2"/>
      <c r="Q2" s="232" t="s">
        <v>2</v>
      </c>
      <c r="R2" s="233"/>
      <c r="S2" s="234"/>
      <c r="T2" s="235" t="s">
        <v>254</v>
      </c>
      <c r="U2" s="236"/>
      <c r="V2" s="236"/>
      <c r="W2" s="237"/>
    </row>
    <row r="3" spans="2:23">
      <c r="B3" s="2"/>
      <c r="C3" s="2"/>
      <c r="D3" s="2"/>
      <c r="E3" s="2"/>
      <c r="F3" s="2"/>
      <c r="G3" s="2"/>
      <c r="H3" s="2"/>
      <c r="I3" s="2"/>
      <c r="J3" s="2"/>
      <c r="K3" s="2"/>
      <c r="L3" s="2"/>
      <c r="M3" s="2"/>
      <c r="N3" s="2"/>
      <c r="O3" s="2"/>
      <c r="P3" s="2"/>
      <c r="Q3" s="2"/>
      <c r="R3" s="2"/>
      <c r="S3" s="2"/>
      <c r="T3" s="2"/>
      <c r="U3" s="2"/>
      <c r="V3" s="2"/>
      <c r="W3" s="2"/>
    </row>
    <row r="4" spans="2:23">
      <c r="B4" s="2"/>
      <c r="C4" s="2"/>
      <c r="D4" s="2"/>
      <c r="E4" s="2"/>
      <c r="F4" s="2"/>
      <c r="G4" s="2" t="s">
        <v>26</v>
      </c>
      <c r="H4" s="2"/>
      <c r="I4" s="2"/>
      <c r="J4" s="2"/>
      <c r="K4" s="2"/>
      <c r="L4" s="2"/>
      <c r="M4" s="238" t="s">
        <v>24</v>
      </c>
      <c r="N4" s="238"/>
      <c r="O4" s="238"/>
      <c r="P4" s="2"/>
      <c r="Q4" s="2"/>
      <c r="R4" s="2"/>
      <c r="S4" s="2"/>
      <c r="T4" s="2"/>
      <c r="U4" s="2"/>
      <c r="V4" s="2"/>
      <c r="W4" s="2"/>
    </row>
    <row r="5" spans="2:23">
      <c r="B5" s="2"/>
      <c r="C5" s="2"/>
      <c r="D5" s="2"/>
      <c r="E5" s="2"/>
      <c r="F5" s="2"/>
      <c r="G5" s="2" t="s">
        <v>1</v>
      </c>
      <c r="H5" s="2"/>
      <c r="I5" s="2"/>
      <c r="J5" s="2"/>
      <c r="K5" s="2"/>
      <c r="L5" s="2"/>
      <c r="M5" s="238"/>
      <c r="N5" s="238"/>
      <c r="O5" s="238"/>
      <c r="P5" s="2"/>
      <c r="Q5" s="2"/>
      <c r="R5" s="2"/>
      <c r="S5" s="2"/>
      <c r="T5" s="2"/>
      <c r="U5" s="2"/>
      <c r="V5" s="2"/>
      <c r="W5" s="2"/>
    </row>
    <row r="6" spans="2:23" ht="15">
      <c r="B6" s="2"/>
      <c r="C6" s="2"/>
      <c r="D6" s="2"/>
      <c r="E6" s="2"/>
      <c r="F6" s="2"/>
      <c r="G6" s="2"/>
      <c r="H6" s="2"/>
      <c r="I6" s="2"/>
      <c r="J6" s="2"/>
      <c r="K6" s="2"/>
      <c r="L6" s="2"/>
      <c r="M6" s="2"/>
      <c r="N6" s="2"/>
      <c r="O6" s="2"/>
      <c r="P6" s="2"/>
      <c r="Q6" s="2"/>
      <c r="R6" s="239" t="s">
        <v>255</v>
      </c>
      <c r="S6" s="239"/>
      <c r="T6" s="239"/>
      <c r="U6" s="239"/>
      <c r="V6" s="239"/>
      <c r="W6" s="239"/>
    </row>
    <row r="7" spans="2:23">
      <c r="B7" s="2"/>
      <c r="C7" s="2" t="s">
        <v>9</v>
      </c>
      <c r="D7" s="2"/>
      <c r="E7" s="2"/>
      <c r="F7" s="2"/>
      <c r="G7" s="2"/>
      <c r="H7" s="2"/>
      <c r="I7" s="2"/>
      <c r="J7" s="2"/>
      <c r="K7" s="2"/>
      <c r="L7" s="2"/>
      <c r="M7" s="2"/>
      <c r="N7" s="2"/>
      <c r="O7" s="2"/>
      <c r="P7" s="2"/>
      <c r="Q7" s="2"/>
      <c r="R7" s="2"/>
      <c r="S7" s="2"/>
      <c r="T7" s="2"/>
      <c r="U7" s="2"/>
      <c r="V7" s="2"/>
      <c r="W7" s="2"/>
    </row>
    <row r="8" spans="2:23" ht="15">
      <c r="B8" s="2"/>
      <c r="C8" s="2"/>
      <c r="D8" s="2"/>
      <c r="E8" s="2"/>
      <c r="F8" s="2"/>
      <c r="G8" s="2"/>
      <c r="H8" s="2"/>
      <c r="I8" s="2"/>
      <c r="J8" s="2"/>
      <c r="K8" s="3" t="s">
        <v>30</v>
      </c>
      <c r="L8" s="2"/>
      <c r="M8" s="2"/>
      <c r="N8" s="3" t="s">
        <v>22</v>
      </c>
      <c r="O8" s="2"/>
      <c r="P8" s="244" t="s">
        <v>256</v>
      </c>
      <c r="Q8" s="244"/>
      <c r="R8" s="244"/>
      <c r="S8" s="244"/>
      <c r="T8" s="244"/>
      <c r="U8" s="244"/>
      <c r="V8" s="244"/>
      <c r="W8" s="244"/>
    </row>
    <row r="9" spans="2:23" ht="15">
      <c r="B9" s="2"/>
      <c r="C9" s="2"/>
      <c r="D9" s="2"/>
      <c r="E9" s="2"/>
      <c r="F9" s="2"/>
      <c r="G9" s="2"/>
      <c r="H9" s="2"/>
      <c r="I9" s="2"/>
      <c r="J9" s="2"/>
      <c r="K9" s="3" t="s">
        <v>3</v>
      </c>
      <c r="L9" s="2"/>
      <c r="M9" s="2"/>
      <c r="N9" s="3" t="s">
        <v>12</v>
      </c>
      <c r="O9" s="2"/>
      <c r="P9" s="244" t="s">
        <v>257</v>
      </c>
      <c r="Q9" s="244"/>
      <c r="R9" s="244"/>
      <c r="S9" s="244"/>
      <c r="T9" s="244"/>
      <c r="U9" s="244"/>
      <c r="V9" s="244"/>
      <c r="W9" s="244"/>
    </row>
    <row r="10" spans="2:23" ht="15">
      <c r="B10" s="2"/>
      <c r="C10" s="2"/>
      <c r="D10" s="2"/>
      <c r="E10" s="2"/>
      <c r="F10" s="2"/>
      <c r="G10" s="2"/>
      <c r="H10" s="2"/>
      <c r="I10" s="2"/>
      <c r="J10" s="2"/>
      <c r="K10" s="2"/>
      <c r="L10" s="2"/>
      <c r="M10" s="2"/>
      <c r="N10" s="3" t="s">
        <v>21</v>
      </c>
      <c r="O10" s="2"/>
      <c r="P10" s="244" t="s">
        <v>258</v>
      </c>
      <c r="Q10" s="244"/>
      <c r="R10" s="244"/>
      <c r="S10" s="244"/>
      <c r="T10" s="244"/>
      <c r="U10" s="244"/>
      <c r="V10" s="142"/>
      <c r="W10" s="141"/>
    </row>
    <row r="11" spans="2:23">
      <c r="B11" s="2"/>
      <c r="C11" s="2"/>
      <c r="D11" s="2"/>
      <c r="E11" s="2"/>
      <c r="F11" s="2"/>
      <c r="G11" s="2"/>
      <c r="H11" s="2"/>
      <c r="I11" s="2"/>
      <c r="J11" s="2"/>
      <c r="K11" s="2"/>
      <c r="L11" s="2"/>
      <c r="M11" s="2"/>
      <c r="N11" s="2"/>
      <c r="O11" s="2"/>
      <c r="P11" s="2"/>
      <c r="Q11" s="2"/>
      <c r="R11" s="2"/>
      <c r="S11" s="2"/>
      <c r="T11" s="2"/>
      <c r="U11" s="2"/>
      <c r="V11" s="2"/>
      <c r="W11" s="2"/>
    </row>
    <row r="12" spans="2:23" ht="13.5" customHeight="1">
      <c r="B12" s="240" t="s">
        <v>8</v>
      </c>
      <c r="C12" s="240"/>
      <c r="D12" s="240"/>
      <c r="E12" s="240"/>
      <c r="F12" s="240"/>
      <c r="G12" s="240"/>
      <c r="H12" s="240"/>
      <c r="I12" s="240"/>
      <c r="J12" s="240"/>
      <c r="K12" s="240"/>
      <c r="L12" s="240"/>
      <c r="M12" s="240"/>
      <c r="N12" s="240"/>
      <c r="O12" s="240"/>
      <c r="P12" s="240"/>
      <c r="Q12" s="240"/>
      <c r="R12" s="240"/>
      <c r="S12" s="240"/>
      <c r="T12" s="240"/>
      <c r="U12" s="240"/>
      <c r="V12" s="240"/>
      <c r="W12" s="240"/>
    </row>
    <row r="13" spans="2:23">
      <c r="B13" s="240"/>
      <c r="C13" s="240"/>
      <c r="D13" s="240"/>
      <c r="E13" s="240"/>
      <c r="F13" s="240"/>
      <c r="G13" s="240"/>
      <c r="H13" s="240"/>
      <c r="I13" s="240"/>
      <c r="J13" s="240"/>
      <c r="K13" s="240"/>
      <c r="L13" s="240"/>
      <c r="M13" s="240"/>
      <c r="N13" s="240"/>
      <c r="O13" s="240"/>
      <c r="P13" s="240"/>
      <c r="Q13" s="240"/>
      <c r="R13" s="240"/>
      <c r="S13" s="240"/>
      <c r="T13" s="240"/>
      <c r="U13" s="240"/>
      <c r="V13" s="240"/>
      <c r="W13" s="240"/>
    </row>
    <row r="14" spans="2:23" ht="14.25" thickBot="1">
      <c r="B14" s="4"/>
      <c r="C14" s="4"/>
      <c r="D14" s="4"/>
      <c r="E14" s="4"/>
      <c r="F14" s="4"/>
      <c r="G14" s="4"/>
      <c r="H14" s="4"/>
      <c r="I14" s="4"/>
      <c r="J14" s="4"/>
      <c r="K14" s="4"/>
      <c r="L14" s="4"/>
      <c r="M14" s="4"/>
      <c r="N14" s="4"/>
      <c r="O14" s="4"/>
      <c r="P14" s="4"/>
      <c r="Q14" s="4"/>
      <c r="R14" s="4"/>
      <c r="S14" s="4"/>
      <c r="T14" s="4"/>
      <c r="U14" s="4"/>
      <c r="V14" s="4"/>
      <c r="W14" s="4"/>
    </row>
    <row r="15" spans="2:23">
      <c r="B15" s="300" t="s">
        <v>31</v>
      </c>
      <c r="C15" s="303" t="s">
        <v>6</v>
      </c>
      <c r="D15" s="304"/>
      <c r="E15" s="304"/>
      <c r="F15" s="305"/>
      <c r="G15" s="206" t="s">
        <v>260</v>
      </c>
      <c r="H15" s="207"/>
      <c r="I15" s="207"/>
      <c r="J15" s="207"/>
      <c r="K15" s="207"/>
      <c r="L15" s="207"/>
      <c r="M15" s="207"/>
      <c r="N15" s="207"/>
      <c r="O15" s="207"/>
      <c r="P15" s="207"/>
      <c r="Q15" s="207"/>
      <c r="R15" s="207"/>
      <c r="S15" s="207"/>
      <c r="T15" s="207"/>
      <c r="U15" s="207"/>
      <c r="V15" s="207"/>
      <c r="W15" s="208"/>
    </row>
    <row r="16" spans="2:23" ht="13.5" customHeight="1">
      <c r="B16" s="301"/>
      <c r="C16" s="246" t="s">
        <v>32</v>
      </c>
      <c r="D16" s="247"/>
      <c r="E16" s="247"/>
      <c r="F16" s="248"/>
      <c r="G16" s="209" t="s">
        <v>257</v>
      </c>
      <c r="H16" s="210"/>
      <c r="I16" s="210"/>
      <c r="J16" s="210"/>
      <c r="K16" s="210"/>
      <c r="L16" s="210"/>
      <c r="M16" s="210"/>
      <c r="N16" s="210"/>
      <c r="O16" s="210"/>
      <c r="P16" s="210"/>
      <c r="Q16" s="210"/>
      <c r="R16" s="210"/>
      <c r="S16" s="210"/>
      <c r="T16" s="210"/>
      <c r="U16" s="210"/>
      <c r="V16" s="210"/>
      <c r="W16" s="211"/>
    </row>
    <row r="17" spans="2:23" ht="13.5" customHeight="1">
      <c r="B17" s="301"/>
      <c r="C17" s="249"/>
      <c r="D17" s="250"/>
      <c r="E17" s="250"/>
      <c r="F17" s="251"/>
      <c r="G17" s="212"/>
      <c r="H17" s="213"/>
      <c r="I17" s="213"/>
      <c r="J17" s="213"/>
      <c r="K17" s="213"/>
      <c r="L17" s="213"/>
      <c r="M17" s="213"/>
      <c r="N17" s="213"/>
      <c r="O17" s="213"/>
      <c r="P17" s="213"/>
      <c r="Q17" s="213"/>
      <c r="R17" s="213"/>
      <c r="S17" s="213"/>
      <c r="T17" s="213"/>
      <c r="U17" s="213"/>
      <c r="V17" s="213"/>
      <c r="W17" s="214"/>
    </row>
    <row r="18" spans="2:23" ht="15">
      <c r="B18" s="301"/>
      <c r="C18" s="246" t="s">
        <v>20</v>
      </c>
      <c r="D18" s="247"/>
      <c r="E18" s="247"/>
      <c r="F18" s="248"/>
      <c r="G18" s="222" t="s">
        <v>261</v>
      </c>
      <c r="H18" s="223"/>
      <c r="I18" s="223"/>
      <c r="J18" s="223"/>
      <c r="K18" s="223"/>
      <c r="L18" s="223"/>
      <c r="M18" s="223"/>
      <c r="N18" s="223"/>
      <c r="O18" s="223"/>
      <c r="P18" s="223"/>
      <c r="Q18" s="223"/>
      <c r="R18" s="223"/>
      <c r="S18" s="223"/>
      <c r="T18" s="223"/>
      <c r="U18" s="223"/>
      <c r="V18" s="223"/>
      <c r="W18" s="224"/>
    </row>
    <row r="19" spans="2:23" ht="22.5" customHeight="1">
      <c r="B19" s="301"/>
      <c r="C19" s="267"/>
      <c r="D19" s="268"/>
      <c r="E19" s="268"/>
      <c r="F19" s="269"/>
      <c r="G19" s="215" t="s">
        <v>256</v>
      </c>
      <c r="H19" s="216"/>
      <c r="I19" s="216"/>
      <c r="J19" s="216"/>
      <c r="K19" s="216"/>
      <c r="L19" s="216"/>
      <c r="M19" s="216"/>
      <c r="N19" s="216"/>
      <c r="O19" s="216"/>
      <c r="P19" s="216"/>
      <c r="Q19" s="216"/>
      <c r="R19" s="216"/>
      <c r="S19" s="216"/>
      <c r="T19" s="216"/>
      <c r="U19" s="216"/>
      <c r="V19" s="216"/>
      <c r="W19" s="217"/>
    </row>
    <row r="20" spans="2:23">
      <c r="B20" s="301"/>
      <c r="C20" s="249"/>
      <c r="D20" s="250"/>
      <c r="E20" s="250"/>
      <c r="F20" s="251"/>
      <c r="G20" s="225"/>
      <c r="H20" s="226"/>
      <c r="I20" s="226"/>
      <c r="J20" s="226"/>
      <c r="K20" s="226"/>
      <c r="L20" s="226"/>
      <c r="M20" s="226"/>
      <c r="N20" s="226"/>
      <c r="O20" s="226"/>
      <c r="P20" s="226"/>
      <c r="Q20" s="226"/>
      <c r="R20" s="226"/>
      <c r="S20" s="226"/>
      <c r="T20" s="226"/>
      <c r="U20" s="226"/>
      <c r="V20" s="226"/>
      <c r="W20" s="227"/>
    </row>
    <row r="21" spans="2:23" ht="15">
      <c r="B21" s="301"/>
      <c r="C21" s="228" t="s">
        <v>35</v>
      </c>
      <c r="D21" s="229"/>
      <c r="E21" s="229"/>
      <c r="F21" s="230"/>
      <c r="G21" s="218" t="s">
        <v>262</v>
      </c>
      <c r="H21" s="219"/>
      <c r="I21" s="219"/>
      <c r="J21" s="219"/>
      <c r="K21" s="219"/>
      <c r="L21" s="219"/>
      <c r="M21" s="220"/>
      <c r="N21" s="241" t="s">
        <v>36</v>
      </c>
      <c r="O21" s="242"/>
      <c r="P21" s="243"/>
      <c r="Q21" s="218" t="s">
        <v>264</v>
      </c>
      <c r="R21" s="219"/>
      <c r="S21" s="219"/>
      <c r="T21" s="219"/>
      <c r="U21" s="219"/>
      <c r="V21" s="219"/>
      <c r="W21" s="221"/>
    </row>
    <row r="22" spans="2:23" ht="15">
      <c r="B22" s="301"/>
      <c r="C22" s="241" t="s">
        <v>14</v>
      </c>
      <c r="D22" s="243"/>
      <c r="E22" s="241" t="s">
        <v>7</v>
      </c>
      <c r="F22" s="243"/>
      <c r="G22" s="218" t="s">
        <v>263</v>
      </c>
      <c r="H22" s="219"/>
      <c r="I22" s="219"/>
      <c r="J22" s="219"/>
      <c r="K22" s="219"/>
      <c r="L22" s="219"/>
      <c r="M22" s="220"/>
      <c r="N22" s="245" t="s">
        <v>38</v>
      </c>
      <c r="O22" s="245"/>
      <c r="P22" s="245"/>
      <c r="Q22" s="218" t="s">
        <v>265</v>
      </c>
      <c r="R22" s="219"/>
      <c r="S22" s="219"/>
      <c r="T22" s="219"/>
      <c r="U22" s="219"/>
      <c r="V22" s="219"/>
      <c r="W22" s="221"/>
    </row>
    <row r="23" spans="2:23" ht="15">
      <c r="B23" s="301"/>
      <c r="C23" s="246" t="s">
        <v>39</v>
      </c>
      <c r="D23" s="247"/>
      <c r="E23" s="247"/>
      <c r="F23" s="248"/>
      <c r="G23" s="246" t="s">
        <v>25</v>
      </c>
      <c r="H23" s="247"/>
      <c r="I23" s="248"/>
      <c r="J23" s="261" t="s">
        <v>268</v>
      </c>
      <c r="K23" s="262"/>
      <c r="L23" s="262"/>
      <c r="M23" s="263"/>
      <c r="N23" s="246" t="s">
        <v>40</v>
      </c>
      <c r="O23" s="247"/>
      <c r="P23" s="248"/>
      <c r="Q23" s="255" t="s">
        <v>266</v>
      </c>
      <c r="R23" s="256"/>
      <c r="S23" s="256"/>
      <c r="T23" s="256"/>
      <c r="U23" s="256"/>
      <c r="V23" s="256"/>
      <c r="W23" s="257"/>
    </row>
    <row r="24" spans="2:23" ht="22.5" customHeight="1">
      <c r="B24" s="301"/>
      <c r="C24" s="249"/>
      <c r="D24" s="250"/>
      <c r="E24" s="250"/>
      <c r="F24" s="251"/>
      <c r="G24" s="249"/>
      <c r="H24" s="250"/>
      <c r="I24" s="251"/>
      <c r="J24" s="264"/>
      <c r="K24" s="265"/>
      <c r="L24" s="265"/>
      <c r="M24" s="266"/>
      <c r="N24" s="252" t="s">
        <v>41</v>
      </c>
      <c r="O24" s="253"/>
      <c r="P24" s="254"/>
      <c r="Q24" s="258" t="s">
        <v>267</v>
      </c>
      <c r="R24" s="259"/>
      <c r="S24" s="259"/>
      <c r="T24" s="259"/>
      <c r="U24" s="259"/>
      <c r="V24" s="259"/>
      <c r="W24" s="260"/>
    </row>
    <row r="25" spans="2:23" ht="15">
      <c r="B25" s="301"/>
      <c r="C25" s="246" t="s">
        <v>42</v>
      </c>
      <c r="D25" s="247"/>
      <c r="E25" s="247"/>
      <c r="F25" s="248"/>
      <c r="G25" s="203" t="s">
        <v>270</v>
      </c>
      <c r="H25" s="204"/>
      <c r="I25" s="204"/>
      <c r="J25" s="204"/>
      <c r="K25" s="204"/>
      <c r="L25" s="204"/>
      <c r="M25" s="204"/>
      <c r="N25" s="204"/>
      <c r="O25" s="204"/>
      <c r="P25" s="204"/>
      <c r="Q25" s="204"/>
      <c r="R25" s="204"/>
      <c r="S25" s="204"/>
      <c r="T25" s="204"/>
      <c r="U25" s="204"/>
      <c r="V25" s="204"/>
      <c r="W25" s="205"/>
    </row>
    <row r="26" spans="2:23" ht="15">
      <c r="B26" s="301"/>
      <c r="C26" s="267"/>
      <c r="D26" s="268"/>
      <c r="E26" s="268"/>
      <c r="F26" s="269"/>
      <c r="G26" s="270" t="s">
        <v>269</v>
      </c>
      <c r="H26" s="271"/>
      <c r="I26" s="271"/>
      <c r="J26" s="271"/>
      <c r="K26" s="271"/>
      <c r="L26" s="271"/>
      <c r="M26" s="271"/>
      <c r="N26" s="271"/>
      <c r="O26" s="271"/>
      <c r="P26" s="271"/>
      <c r="Q26" s="271"/>
      <c r="R26" s="271"/>
      <c r="S26" s="271"/>
      <c r="T26" s="271"/>
      <c r="U26" s="271"/>
      <c r="V26" s="271"/>
      <c r="W26" s="272"/>
    </row>
    <row r="27" spans="2:23">
      <c r="B27" s="302"/>
      <c r="C27" s="249"/>
      <c r="D27" s="250"/>
      <c r="E27" s="250"/>
      <c r="F27" s="251"/>
      <c r="G27" s="225"/>
      <c r="H27" s="226"/>
      <c r="I27" s="226"/>
      <c r="J27" s="226"/>
      <c r="K27" s="226"/>
      <c r="L27" s="226"/>
      <c r="M27" s="226"/>
      <c r="N27" s="226"/>
      <c r="O27" s="226"/>
      <c r="P27" s="226"/>
      <c r="Q27" s="226"/>
      <c r="R27" s="226"/>
      <c r="S27" s="226"/>
      <c r="T27" s="226"/>
      <c r="U27" s="226"/>
      <c r="V27" s="226"/>
      <c r="W27" s="227"/>
    </row>
    <row r="28" spans="2:23" ht="13.5" customHeight="1">
      <c r="B28" s="273" t="s">
        <v>43</v>
      </c>
      <c r="C28" s="241" t="s">
        <v>40</v>
      </c>
      <c r="D28" s="242"/>
      <c r="E28" s="242"/>
      <c r="F28" s="243"/>
      <c r="G28" s="276" t="s">
        <v>271</v>
      </c>
      <c r="H28" s="277"/>
      <c r="I28" s="277"/>
      <c r="J28" s="277"/>
      <c r="K28" s="277"/>
      <c r="L28" s="277"/>
      <c r="M28" s="277"/>
      <c r="N28" s="277"/>
      <c r="O28" s="277"/>
      <c r="P28" s="277"/>
      <c r="Q28" s="277"/>
      <c r="R28" s="277"/>
      <c r="S28" s="277"/>
      <c r="T28" s="277"/>
      <c r="U28" s="277"/>
      <c r="V28" s="277"/>
      <c r="W28" s="278"/>
    </row>
    <row r="29" spans="2:23">
      <c r="B29" s="274"/>
      <c r="C29" s="279" t="s">
        <v>45</v>
      </c>
      <c r="D29" s="280"/>
      <c r="E29" s="280"/>
      <c r="F29" s="281"/>
      <c r="G29" s="285" t="s">
        <v>272</v>
      </c>
      <c r="H29" s="286"/>
      <c r="I29" s="286"/>
      <c r="J29" s="286"/>
      <c r="K29" s="286"/>
      <c r="L29" s="286"/>
      <c r="M29" s="286"/>
      <c r="N29" s="286"/>
      <c r="O29" s="286"/>
      <c r="P29" s="286"/>
      <c r="Q29" s="286"/>
      <c r="R29" s="286"/>
      <c r="S29" s="286"/>
      <c r="T29" s="286"/>
      <c r="U29" s="286"/>
      <c r="V29" s="286"/>
      <c r="W29" s="287"/>
    </row>
    <row r="30" spans="2:23">
      <c r="B30" s="274"/>
      <c r="C30" s="282"/>
      <c r="D30" s="283"/>
      <c r="E30" s="283"/>
      <c r="F30" s="284"/>
      <c r="G30" s="288"/>
      <c r="H30" s="289"/>
      <c r="I30" s="289"/>
      <c r="J30" s="289"/>
      <c r="K30" s="289"/>
      <c r="L30" s="289"/>
      <c r="M30" s="289"/>
      <c r="N30" s="289"/>
      <c r="O30" s="289"/>
      <c r="P30" s="289"/>
      <c r="Q30" s="289"/>
      <c r="R30" s="289"/>
      <c r="S30" s="289"/>
      <c r="T30" s="289"/>
      <c r="U30" s="289"/>
      <c r="V30" s="289"/>
      <c r="W30" s="290"/>
    </row>
    <row r="31" spans="2:23" ht="15">
      <c r="B31" s="274"/>
      <c r="C31" s="291" t="s">
        <v>46</v>
      </c>
      <c r="D31" s="292"/>
      <c r="E31" s="292"/>
      <c r="F31" s="293"/>
      <c r="G31" s="306" t="s">
        <v>274</v>
      </c>
      <c r="H31" s="307"/>
      <c r="I31" s="307"/>
      <c r="J31" s="307"/>
      <c r="K31" s="307"/>
      <c r="L31" s="307"/>
      <c r="M31" s="307"/>
      <c r="N31" s="307"/>
      <c r="O31" s="307"/>
      <c r="P31" s="307"/>
      <c r="Q31" s="307"/>
      <c r="R31" s="307"/>
      <c r="S31" s="307"/>
      <c r="T31" s="307"/>
      <c r="U31" s="307"/>
      <c r="V31" s="307"/>
      <c r="W31" s="308"/>
    </row>
    <row r="32" spans="2:23" ht="22.5" customHeight="1">
      <c r="B32" s="274"/>
      <c r="C32" s="294"/>
      <c r="D32" s="295"/>
      <c r="E32" s="295"/>
      <c r="F32" s="296"/>
      <c r="G32" s="309" t="s">
        <v>273</v>
      </c>
      <c r="H32" s="310"/>
      <c r="I32" s="310"/>
      <c r="J32" s="310"/>
      <c r="K32" s="310"/>
      <c r="L32" s="310"/>
      <c r="M32" s="310"/>
      <c r="N32" s="310"/>
      <c r="O32" s="310"/>
      <c r="P32" s="310"/>
      <c r="Q32" s="310"/>
      <c r="R32" s="310"/>
      <c r="S32" s="310"/>
      <c r="T32" s="310"/>
      <c r="U32" s="310"/>
      <c r="V32" s="310"/>
      <c r="W32" s="311"/>
    </row>
    <row r="33" spans="2:23">
      <c r="B33" s="274"/>
      <c r="C33" s="297"/>
      <c r="D33" s="298"/>
      <c r="E33" s="298"/>
      <c r="F33" s="299"/>
      <c r="G33" s="225"/>
      <c r="H33" s="226"/>
      <c r="I33" s="226"/>
      <c r="J33" s="226"/>
      <c r="K33" s="226"/>
      <c r="L33" s="226"/>
      <c r="M33" s="226"/>
      <c r="N33" s="226"/>
      <c r="O33" s="226"/>
      <c r="P33" s="226"/>
      <c r="Q33" s="226"/>
      <c r="R33" s="226"/>
      <c r="S33" s="226"/>
      <c r="T33" s="226"/>
      <c r="U33" s="226"/>
      <c r="V33" s="226"/>
      <c r="W33" s="227"/>
    </row>
    <row r="34" spans="2:23">
      <c r="B34" s="274"/>
      <c r="C34" s="312" t="s">
        <v>47</v>
      </c>
      <c r="D34" s="313"/>
      <c r="E34" s="313"/>
      <c r="F34" s="314"/>
      <c r="G34" s="5" t="s">
        <v>34</v>
      </c>
      <c r="H34" s="318" t="s">
        <v>49</v>
      </c>
      <c r="I34" s="319"/>
      <c r="J34" s="319"/>
      <c r="K34" s="319"/>
      <c r="L34" s="319"/>
      <c r="M34" s="320" t="s">
        <v>50</v>
      </c>
      <c r="N34" s="314"/>
      <c r="O34" s="246" t="s">
        <v>51</v>
      </c>
      <c r="P34" s="247"/>
      <c r="Q34" s="247"/>
      <c r="R34" s="247"/>
      <c r="S34" s="247"/>
      <c r="T34" s="247"/>
      <c r="U34" s="247"/>
      <c r="V34" s="247"/>
      <c r="W34" s="322"/>
    </row>
    <row r="35" spans="2:23">
      <c r="B35" s="274"/>
      <c r="C35" s="315"/>
      <c r="D35" s="316"/>
      <c r="E35" s="316"/>
      <c r="F35" s="317"/>
      <c r="G35" s="6" t="s">
        <v>52</v>
      </c>
      <c r="H35" s="324" t="s">
        <v>15</v>
      </c>
      <c r="I35" s="325"/>
      <c r="J35" s="325"/>
      <c r="K35" s="325"/>
      <c r="L35" s="325"/>
      <c r="M35" s="321"/>
      <c r="N35" s="317"/>
      <c r="O35" s="249"/>
      <c r="P35" s="250"/>
      <c r="Q35" s="250"/>
      <c r="R35" s="250"/>
      <c r="S35" s="250"/>
      <c r="T35" s="250"/>
      <c r="U35" s="250"/>
      <c r="V35" s="250"/>
      <c r="W35" s="323"/>
    </row>
    <row r="36" spans="2:23" ht="15" customHeight="1">
      <c r="B36" s="274"/>
      <c r="C36" s="312" t="s">
        <v>53</v>
      </c>
      <c r="D36" s="313"/>
      <c r="E36" s="313"/>
      <c r="F36" s="314"/>
      <c r="G36" s="143" t="s">
        <v>275</v>
      </c>
      <c r="H36" s="332">
        <v>45809</v>
      </c>
      <c r="I36" s="333"/>
      <c r="J36" s="333"/>
      <c r="K36" s="333"/>
      <c r="L36" s="334"/>
      <c r="M36" s="335" t="s">
        <v>54</v>
      </c>
      <c r="N36" s="336"/>
      <c r="O36" s="337"/>
      <c r="P36" s="338"/>
      <c r="Q36" s="338"/>
      <c r="R36" s="338"/>
      <c r="S36" s="338"/>
      <c r="T36" s="338"/>
      <c r="U36" s="338"/>
      <c r="V36" s="338"/>
      <c r="W36" s="339"/>
    </row>
    <row r="37" spans="2:23" ht="13.5" customHeight="1">
      <c r="B37" s="275"/>
      <c r="C37" s="340" t="s">
        <v>10</v>
      </c>
      <c r="D37" s="327"/>
      <c r="E37" s="327"/>
      <c r="F37" s="328"/>
      <c r="G37" s="143" t="s">
        <v>275</v>
      </c>
      <c r="H37" s="332">
        <v>45809</v>
      </c>
      <c r="I37" s="333"/>
      <c r="J37" s="333"/>
      <c r="K37" s="333"/>
      <c r="L37" s="334"/>
      <c r="M37" s="335" t="s">
        <v>54</v>
      </c>
      <c r="N37" s="336"/>
      <c r="O37" s="341"/>
      <c r="P37" s="342"/>
      <c r="Q37" s="342"/>
      <c r="R37" s="342"/>
      <c r="S37" s="342"/>
      <c r="T37" s="342"/>
      <c r="U37" s="342"/>
      <c r="V37" s="342"/>
      <c r="W37" s="343"/>
    </row>
    <row r="38" spans="2:23">
      <c r="B38" s="344" t="s">
        <v>55</v>
      </c>
      <c r="C38" s="345"/>
      <c r="D38" s="345"/>
      <c r="E38" s="345"/>
      <c r="F38" s="345"/>
      <c r="G38" s="345"/>
      <c r="H38" s="345"/>
      <c r="I38" s="345"/>
      <c r="J38" s="345"/>
      <c r="K38" s="345"/>
      <c r="L38" s="345"/>
      <c r="M38" s="345"/>
      <c r="N38" s="345"/>
      <c r="O38" s="345"/>
      <c r="P38" s="345"/>
      <c r="Q38" s="345"/>
      <c r="R38" s="345"/>
      <c r="S38" s="345"/>
      <c r="T38" s="345"/>
      <c r="U38" s="345"/>
      <c r="V38" s="345"/>
      <c r="W38" s="346"/>
    </row>
    <row r="39" spans="2:23">
      <c r="B39" s="326" t="s">
        <v>28</v>
      </c>
      <c r="C39" s="313"/>
      <c r="D39" s="314"/>
      <c r="E39" s="7"/>
      <c r="F39" s="8"/>
      <c r="G39" s="9"/>
      <c r="H39" s="9"/>
      <c r="I39" s="9"/>
      <c r="J39" s="9"/>
      <c r="K39" s="9"/>
      <c r="L39" s="9"/>
      <c r="M39" s="9"/>
      <c r="N39" s="10"/>
      <c r="O39" s="327" t="s">
        <v>56</v>
      </c>
      <c r="P39" s="327"/>
      <c r="Q39" s="327"/>
      <c r="R39" s="328"/>
      <c r="S39" s="329"/>
      <c r="T39" s="330"/>
      <c r="U39" s="330"/>
      <c r="V39" s="330"/>
      <c r="W39" s="331"/>
    </row>
    <row r="40" spans="2:23">
      <c r="B40" s="344" t="s">
        <v>57</v>
      </c>
      <c r="C40" s="345"/>
      <c r="D40" s="345"/>
      <c r="E40" s="345"/>
      <c r="F40" s="345"/>
      <c r="G40" s="345"/>
      <c r="H40" s="345"/>
      <c r="I40" s="345"/>
      <c r="J40" s="345"/>
      <c r="K40" s="345"/>
      <c r="L40" s="345"/>
      <c r="M40" s="345"/>
      <c r="N40" s="345"/>
      <c r="O40" s="345"/>
      <c r="P40" s="345"/>
      <c r="Q40" s="345"/>
      <c r="R40" s="345"/>
      <c r="S40" s="345"/>
      <c r="T40" s="345"/>
      <c r="U40" s="345"/>
      <c r="V40" s="345"/>
      <c r="W40" s="346"/>
    </row>
    <row r="41" spans="2:23">
      <c r="B41" s="326" t="s">
        <v>28</v>
      </c>
      <c r="C41" s="313"/>
      <c r="D41" s="314"/>
      <c r="E41" s="7"/>
      <c r="F41" s="8"/>
      <c r="G41" s="9"/>
      <c r="H41" s="9"/>
      <c r="I41" s="9"/>
      <c r="J41" s="9"/>
      <c r="K41" s="9"/>
      <c r="L41" s="9"/>
      <c r="M41" s="9"/>
      <c r="N41" s="10"/>
      <c r="O41" s="327" t="s">
        <v>56</v>
      </c>
      <c r="P41" s="327"/>
      <c r="Q41" s="327"/>
      <c r="R41" s="328"/>
      <c r="S41" s="329"/>
      <c r="T41" s="330"/>
      <c r="U41" s="330"/>
      <c r="V41" s="330"/>
      <c r="W41" s="331"/>
    </row>
    <row r="42" spans="2:23">
      <c r="B42" s="344" t="s">
        <v>59</v>
      </c>
      <c r="C42" s="345"/>
      <c r="D42" s="345"/>
      <c r="E42" s="345"/>
      <c r="F42" s="345"/>
      <c r="G42" s="345"/>
      <c r="H42" s="345"/>
      <c r="I42" s="345"/>
      <c r="J42" s="345"/>
      <c r="K42" s="345"/>
      <c r="L42" s="345"/>
      <c r="M42" s="345"/>
      <c r="N42" s="345"/>
      <c r="O42" s="345"/>
      <c r="P42" s="345"/>
      <c r="Q42" s="345"/>
      <c r="R42" s="345"/>
      <c r="S42" s="345"/>
      <c r="T42" s="345"/>
      <c r="U42" s="345"/>
      <c r="V42" s="345"/>
      <c r="W42" s="346"/>
    </row>
    <row r="43" spans="2:23">
      <c r="B43" s="326" t="s">
        <v>28</v>
      </c>
      <c r="C43" s="313"/>
      <c r="D43" s="314"/>
      <c r="E43" s="7"/>
      <c r="F43" s="8"/>
      <c r="G43" s="9"/>
      <c r="H43" s="9"/>
      <c r="I43" s="9"/>
      <c r="J43" s="9"/>
      <c r="K43" s="9"/>
      <c r="L43" s="9"/>
      <c r="M43" s="9"/>
      <c r="N43" s="10"/>
      <c r="O43" s="327" t="s">
        <v>56</v>
      </c>
      <c r="P43" s="327"/>
      <c r="Q43" s="327"/>
      <c r="R43" s="328"/>
      <c r="S43" s="329"/>
      <c r="T43" s="330"/>
      <c r="U43" s="330"/>
      <c r="V43" s="330"/>
      <c r="W43" s="331"/>
    </row>
    <row r="44" spans="2:23">
      <c r="B44" s="344" t="s">
        <v>60</v>
      </c>
      <c r="C44" s="345"/>
      <c r="D44" s="345"/>
      <c r="E44" s="345"/>
      <c r="F44" s="345"/>
      <c r="G44" s="345"/>
      <c r="H44" s="345"/>
      <c r="I44" s="345"/>
      <c r="J44" s="345"/>
      <c r="K44" s="345"/>
      <c r="L44" s="345"/>
      <c r="M44" s="345"/>
      <c r="N44" s="345"/>
      <c r="O44" s="345"/>
      <c r="P44" s="345"/>
      <c r="Q44" s="345"/>
      <c r="R44" s="345"/>
      <c r="S44" s="345"/>
      <c r="T44" s="345"/>
      <c r="U44" s="345"/>
      <c r="V44" s="345"/>
      <c r="W44" s="346"/>
    </row>
    <row r="45" spans="2:23">
      <c r="B45" s="348" t="s">
        <v>28</v>
      </c>
      <c r="C45" s="327"/>
      <c r="D45" s="328"/>
      <c r="E45" s="11"/>
      <c r="F45" s="12"/>
      <c r="G45" s="13"/>
      <c r="H45" s="13"/>
      <c r="I45" s="13"/>
      <c r="J45" s="13"/>
      <c r="K45" s="13"/>
      <c r="L45" s="13"/>
      <c r="M45" s="13"/>
      <c r="N45" s="10"/>
      <c r="O45" s="327" t="s">
        <v>56</v>
      </c>
      <c r="P45" s="327"/>
      <c r="Q45" s="327"/>
      <c r="R45" s="328"/>
      <c r="S45" s="329"/>
      <c r="T45" s="330"/>
      <c r="U45" s="330"/>
      <c r="V45" s="330"/>
      <c r="W45" s="331"/>
    </row>
    <row r="46" spans="2:23">
      <c r="B46" s="349" t="s">
        <v>61</v>
      </c>
      <c r="C46" s="350"/>
      <c r="D46" s="350"/>
      <c r="E46" s="350"/>
      <c r="F46" s="350"/>
      <c r="G46" s="350"/>
      <c r="H46" s="350"/>
      <c r="I46" s="350"/>
      <c r="J46" s="350"/>
      <c r="K46" s="350"/>
      <c r="L46" s="350"/>
      <c r="M46" s="350"/>
      <c r="N46" s="350"/>
      <c r="O46" s="350"/>
      <c r="P46" s="350"/>
      <c r="Q46" s="350"/>
      <c r="R46" s="350"/>
      <c r="S46" s="350"/>
      <c r="T46" s="350"/>
      <c r="U46" s="350"/>
      <c r="V46" s="350"/>
      <c r="W46" s="351"/>
    </row>
    <row r="47" spans="2:23">
      <c r="B47" s="352" t="s">
        <v>28</v>
      </c>
      <c r="C47" s="353"/>
      <c r="D47" s="354"/>
      <c r="E47" s="14"/>
      <c r="F47" s="15"/>
      <c r="G47" s="16"/>
      <c r="H47" s="16"/>
      <c r="I47" s="16"/>
      <c r="J47" s="16"/>
      <c r="K47" s="16"/>
      <c r="L47" s="16"/>
      <c r="M47" s="16"/>
      <c r="N47" s="17"/>
      <c r="O47" s="353" t="s">
        <v>56</v>
      </c>
      <c r="P47" s="353"/>
      <c r="Q47" s="353"/>
      <c r="R47" s="354"/>
      <c r="S47" s="355"/>
      <c r="T47" s="356"/>
      <c r="U47" s="356"/>
      <c r="V47" s="356"/>
      <c r="W47" s="357"/>
    </row>
    <row r="48" spans="2:23">
      <c r="B48" s="358" t="s">
        <v>62</v>
      </c>
      <c r="C48" s="358"/>
      <c r="D48" s="358"/>
      <c r="E48" s="358"/>
      <c r="F48" s="358"/>
      <c r="G48" s="358"/>
      <c r="H48" s="358"/>
      <c r="I48" s="358"/>
      <c r="J48" s="358"/>
      <c r="K48" s="358"/>
      <c r="L48" s="358"/>
      <c r="M48" s="358"/>
      <c r="N48" s="358"/>
      <c r="O48" s="358"/>
      <c r="P48" s="358"/>
      <c r="Q48" s="358"/>
      <c r="R48" s="358"/>
      <c r="S48" s="358"/>
      <c r="T48" s="358"/>
      <c r="U48" s="358"/>
      <c r="V48" s="358"/>
      <c r="W48" s="358"/>
    </row>
    <row r="49" spans="2:23">
      <c r="B49" s="347" t="s">
        <v>63</v>
      </c>
      <c r="C49" s="347"/>
      <c r="D49" s="347"/>
      <c r="E49" s="347"/>
      <c r="F49" s="347"/>
      <c r="G49" s="347"/>
      <c r="H49" s="347"/>
      <c r="I49" s="347"/>
      <c r="J49" s="347"/>
      <c r="K49" s="347"/>
      <c r="L49" s="347"/>
      <c r="M49" s="347"/>
      <c r="N49" s="347"/>
      <c r="O49" s="347"/>
      <c r="P49" s="347"/>
      <c r="Q49" s="347"/>
      <c r="R49" s="347"/>
      <c r="S49" s="347"/>
      <c r="T49" s="347"/>
      <c r="U49" s="347"/>
      <c r="V49" s="347"/>
      <c r="W49" s="347"/>
    </row>
    <row r="50" spans="2:23">
      <c r="B50" s="347" t="s">
        <v>65</v>
      </c>
      <c r="C50" s="347"/>
      <c r="D50" s="347"/>
      <c r="E50" s="347"/>
      <c r="F50" s="347"/>
      <c r="G50" s="347"/>
      <c r="H50" s="347"/>
      <c r="I50" s="347"/>
      <c r="J50" s="347"/>
      <c r="K50" s="347"/>
      <c r="L50" s="347"/>
      <c r="M50" s="347"/>
      <c r="N50" s="347"/>
      <c r="O50" s="347"/>
      <c r="P50" s="347"/>
      <c r="Q50" s="347"/>
      <c r="R50" s="347"/>
      <c r="S50" s="347"/>
      <c r="T50" s="347"/>
      <c r="U50" s="347"/>
      <c r="V50" s="347"/>
      <c r="W50" s="347"/>
    </row>
    <row r="51" spans="2:23">
      <c r="B51" s="347" t="s">
        <v>66</v>
      </c>
      <c r="C51" s="347"/>
      <c r="D51" s="347"/>
      <c r="E51" s="347"/>
      <c r="F51" s="347"/>
      <c r="G51" s="347"/>
      <c r="H51" s="347"/>
      <c r="I51" s="347"/>
      <c r="J51" s="347"/>
      <c r="K51" s="347"/>
      <c r="L51" s="347"/>
      <c r="M51" s="347"/>
      <c r="N51" s="347"/>
      <c r="O51" s="347"/>
      <c r="P51" s="347"/>
      <c r="Q51" s="347"/>
      <c r="R51" s="347"/>
      <c r="S51" s="347"/>
      <c r="T51" s="347"/>
      <c r="U51" s="347"/>
      <c r="V51" s="347"/>
      <c r="W51" s="347"/>
    </row>
    <row r="52" spans="2:23">
      <c r="B52" s="347" t="s">
        <v>17</v>
      </c>
      <c r="C52" s="347"/>
      <c r="D52" s="347"/>
      <c r="E52" s="347"/>
      <c r="F52" s="347"/>
      <c r="G52" s="347"/>
      <c r="H52" s="347"/>
      <c r="I52" s="347"/>
      <c r="J52" s="347"/>
      <c r="K52" s="347"/>
      <c r="L52" s="347"/>
      <c r="M52" s="347"/>
      <c r="N52" s="347"/>
      <c r="O52" s="347"/>
      <c r="P52" s="347"/>
      <c r="Q52" s="347"/>
      <c r="R52" s="347"/>
      <c r="S52" s="347"/>
      <c r="T52" s="347"/>
      <c r="U52" s="347"/>
      <c r="V52" s="347"/>
      <c r="W52" s="347"/>
    </row>
    <row r="53" spans="2:23">
      <c r="B53" s="347" t="s">
        <v>67</v>
      </c>
      <c r="C53" s="347"/>
      <c r="D53" s="347"/>
      <c r="E53" s="347"/>
      <c r="F53" s="347"/>
      <c r="G53" s="347"/>
      <c r="H53" s="347"/>
      <c r="I53" s="347"/>
      <c r="J53" s="347"/>
      <c r="K53" s="347"/>
      <c r="L53" s="347"/>
      <c r="M53" s="347"/>
      <c r="N53" s="347"/>
      <c r="O53" s="347"/>
      <c r="P53" s="347"/>
      <c r="Q53" s="347"/>
      <c r="R53" s="347"/>
      <c r="S53" s="347"/>
      <c r="T53" s="347"/>
      <c r="U53" s="347"/>
      <c r="V53" s="347"/>
      <c r="W53" s="347"/>
    </row>
    <row r="54" spans="2:23">
      <c r="B54" s="359"/>
      <c r="C54" s="359"/>
      <c r="D54" s="359"/>
      <c r="E54" s="359"/>
      <c r="F54" s="359"/>
      <c r="G54" s="359"/>
      <c r="H54" s="359"/>
      <c r="I54" s="359"/>
      <c r="J54" s="359"/>
      <c r="K54" s="359"/>
      <c r="L54" s="359"/>
      <c r="M54" s="359"/>
      <c r="N54" s="359"/>
      <c r="O54" s="359"/>
      <c r="P54" s="359"/>
      <c r="Q54" s="359"/>
      <c r="R54" s="359"/>
      <c r="S54" s="359"/>
      <c r="T54" s="359"/>
      <c r="U54" s="359"/>
      <c r="V54" s="359"/>
      <c r="W54" s="359"/>
    </row>
    <row r="55" spans="2:23">
      <c r="B55" s="18"/>
      <c r="C55" s="18"/>
      <c r="D55" s="18"/>
      <c r="E55" s="18"/>
      <c r="F55" s="18"/>
      <c r="G55" s="18"/>
      <c r="H55" s="18"/>
      <c r="I55" s="18"/>
      <c r="J55" s="18"/>
      <c r="K55" s="18"/>
      <c r="L55" s="18"/>
      <c r="M55" s="18"/>
      <c r="N55" s="18"/>
      <c r="O55" s="18"/>
      <c r="P55" s="18"/>
      <c r="Q55" s="18"/>
      <c r="R55" s="18"/>
      <c r="S55" s="18"/>
      <c r="T55" s="18"/>
      <c r="U55" s="18"/>
      <c r="V55" s="18"/>
      <c r="W55" s="18"/>
    </row>
    <row r="56" spans="2:23">
      <c r="B56" s="18"/>
      <c r="C56" s="18"/>
      <c r="D56" s="18"/>
      <c r="E56" s="18"/>
      <c r="F56" s="18"/>
      <c r="G56" s="18"/>
      <c r="H56" s="18"/>
      <c r="I56" s="18"/>
      <c r="J56" s="18"/>
      <c r="K56" s="18"/>
      <c r="L56" s="18"/>
      <c r="M56" s="18"/>
      <c r="N56" s="18"/>
      <c r="O56" s="18"/>
      <c r="P56" s="18"/>
      <c r="Q56" s="18"/>
      <c r="R56" s="18"/>
      <c r="S56" s="18"/>
      <c r="T56" s="18"/>
      <c r="U56" s="18"/>
      <c r="V56" s="18"/>
      <c r="W56" s="18"/>
    </row>
    <row r="57" spans="2:23">
      <c r="B57" s="18"/>
      <c r="C57" s="18"/>
      <c r="D57" s="18"/>
      <c r="E57" s="18"/>
      <c r="F57" s="18"/>
      <c r="G57" s="18"/>
      <c r="H57" s="18"/>
      <c r="I57" s="18"/>
      <c r="J57" s="18"/>
      <c r="K57" s="18"/>
      <c r="L57" s="18"/>
      <c r="M57" s="18"/>
      <c r="N57" s="18"/>
      <c r="O57" s="18"/>
      <c r="P57" s="18"/>
      <c r="Q57" s="18"/>
      <c r="R57" s="18"/>
      <c r="S57" s="18"/>
      <c r="T57" s="18"/>
      <c r="U57" s="18"/>
      <c r="V57" s="18"/>
      <c r="W57" s="18"/>
    </row>
  </sheetData>
  <mergeCells count="87">
    <mergeCell ref="B50:W50"/>
    <mergeCell ref="B51:W51"/>
    <mergeCell ref="B52:W52"/>
    <mergeCell ref="B53:W53"/>
    <mergeCell ref="B54:W54"/>
    <mergeCell ref="B49:W49"/>
    <mergeCell ref="B42:W42"/>
    <mergeCell ref="B43:D43"/>
    <mergeCell ref="O43:R43"/>
    <mergeCell ref="S43:W43"/>
    <mergeCell ref="B44:W44"/>
    <mergeCell ref="B45:D45"/>
    <mergeCell ref="O45:R45"/>
    <mergeCell ref="S45:W45"/>
    <mergeCell ref="B46:W46"/>
    <mergeCell ref="B47:D47"/>
    <mergeCell ref="O47:R47"/>
    <mergeCell ref="S47:W47"/>
    <mergeCell ref="B48:W48"/>
    <mergeCell ref="B41:D41"/>
    <mergeCell ref="O41:R41"/>
    <mergeCell ref="S41:W41"/>
    <mergeCell ref="C36:F36"/>
    <mergeCell ref="H36:L36"/>
    <mergeCell ref="M36:N36"/>
    <mergeCell ref="O36:W36"/>
    <mergeCell ref="C37:F37"/>
    <mergeCell ref="H37:L37"/>
    <mergeCell ref="M37:N37"/>
    <mergeCell ref="O37:W37"/>
    <mergeCell ref="B38:W38"/>
    <mergeCell ref="B39:D39"/>
    <mergeCell ref="O39:R39"/>
    <mergeCell ref="S39:W39"/>
    <mergeCell ref="B40:W40"/>
    <mergeCell ref="C34:F35"/>
    <mergeCell ref="H34:L34"/>
    <mergeCell ref="M34:N35"/>
    <mergeCell ref="O34:W35"/>
    <mergeCell ref="H35:L35"/>
    <mergeCell ref="C25:F27"/>
    <mergeCell ref="G26:W26"/>
    <mergeCell ref="G27:W27"/>
    <mergeCell ref="B28:B37"/>
    <mergeCell ref="C28:F28"/>
    <mergeCell ref="G28:W28"/>
    <mergeCell ref="C29:F30"/>
    <mergeCell ref="G29:W30"/>
    <mergeCell ref="C31:F33"/>
    <mergeCell ref="B15:B27"/>
    <mergeCell ref="C15:F15"/>
    <mergeCell ref="C16:F17"/>
    <mergeCell ref="C18:F20"/>
    <mergeCell ref="G31:W31"/>
    <mergeCell ref="G32:W32"/>
    <mergeCell ref="G33:W33"/>
    <mergeCell ref="C22:D22"/>
    <mergeCell ref="E22:F22"/>
    <mergeCell ref="N22:P22"/>
    <mergeCell ref="C23:F24"/>
    <mergeCell ref="G23:I24"/>
    <mergeCell ref="N23:P23"/>
    <mergeCell ref="N24:P24"/>
    <mergeCell ref="J23:M24"/>
    <mergeCell ref="C21:F21"/>
    <mergeCell ref="B1:D1"/>
    <mergeCell ref="Q2:S2"/>
    <mergeCell ref="T2:W2"/>
    <mergeCell ref="M4:O5"/>
    <mergeCell ref="R6:W6"/>
    <mergeCell ref="B12:W13"/>
    <mergeCell ref="N21:P21"/>
    <mergeCell ref="P10:U10"/>
    <mergeCell ref="P8:W8"/>
    <mergeCell ref="P9:W9"/>
    <mergeCell ref="G25:W25"/>
    <mergeCell ref="G15:W15"/>
    <mergeCell ref="G16:W17"/>
    <mergeCell ref="G19:W19"/>
    <mergeCell ref="G21:M21"/>
    <mergeCell ref="G22:M22"/>
    <mergeCell ref="Q21:W21"/>
    <mergeCell ref="Q22:W22"/>
    <mergeCell ref="G18:W18"/>
    <mergeCell ref="G20:W20"/>
    <mergeCell ref="Q23:W23"/>
    <mergeCell ref="Q24:W24"/>
  </mergeCells>
  <phoneticPr fontId="21" type="Hiragana"/>
  <pageMargins left="0.62992125984251968" right="0.59055118110236227" top="0.70866141732283472" bottom="0.59055118110236227" header="0.51181102362204722" footer="0.19685039370078741"/>
  <pageSetup paperSize="9" scale="94" firstPageNumber="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6"/>
  <sheetViews>
    <sheetView view="pageBreakPreview" topLeftCell="A76" zoomScaleNormal="100" zoomScaleSheetLayoutView="100" workbookViewId="0">
      <selection activeCell="R93" sqref="R93"/>
    </sheetView>
  </sheetViews>
  <sheetFormatPr defaultRowHeight="15" customHeight="1"/>
  <cols>
    <col min="1" max="1" width="5.625" style="82" customWidth="1"/>
    <col min="2" max="7" width="8.625" style="82" customWidth="1"/>
    <col min="8" max="13" width="4.625" style="82" customWidth="1"/>
  </cols>
  <sheetData>
    <row r="1" spans="1:15" s="82" customFormat="1" ht="15" customHeight="1">
      <c r="A1" s="53" t="s">
        <v>105</v>
      </c>
      <c r="B1" s="54"/>
      <c r="C1" s="54"/>
      <c r="D1" s="54"/>
      <c r="E1" s="54"/>
      <c r="F1" s="54"/>
      <c r="G1" s="54"/>
      <c r="H1" s="54"/>
      <c r="I1" s="54"/>
      <c r="J1" s="54"/>
      <c r="K1" s="54"/>
      <c r="L1" s="54"/>
      <c r="M1" s="54"/>
      <c r="N1" s="54"/>
      <c r="O1" s="54"/>
    </row>
    <row r="2" spans="1:15" s="82" customFormat="1" ht="15" customHeight="1">
      <c r="A2" s="55"/>
      <c r="B2" s="54"/>
      <c r="C2" s="54"/>
      <c r="D2" s="54"/>
      <c r="E2" s="54"/>
      <c r="F2" s="54"/>
      <c r="G2" s="54"/>
      <c r="H2" s="54"/>
      <c r="I2" s="54"/>
      <c r="J2" s="54"/>
      <c r="K2" s="54"/>
      <c r="L2" s="54"/>
      <c r="M2" s="54"/>
      <c r="N2" s="54"/>
      <c r="O2" s="54"/>
    </row>
    <row r="3" spans="1:15" s="82" customFormat="1" ht="15" customHeight="1">
      <c r="A3" s="360" t="s">
        <v>106</v>
      </c>
      <c r="B3" s="361"/>
      <c r="C3" s="361"/>
      <c r="D3" s="361"/>
      <c r="E3" s="362" t="s">
        <v>107</v>
      </c>
      <c r="F3" s="363"/>
      <c r="G3" s="144" t="s">
        <v>276</v>
      </c>
      <c r="H3" s="364" t="s">
        <v>108</v>
      </c>
      <c r="I3" s="365"/>
      <c r="J3" s="365"/>
      <c r="K3" s="365"/>
      <c r="L3" s="366" t="s">
        <v>276</v>
      </c>
      <c r="M3" s="367"/>
      <c r="N3" s="94"/>
      <c r="O3" s="54"/>
    </row>
    <row r="4" spans="1:15" s="82" customFormat="1" ht="15" customHeight="1">
      <c r="A4" s="375" t="s">
        <v>109</v>
      </c>
      <c r="B4" s="56" t="s">
        <v>110</v>
      </c>
      <c r="C4" s="378" t="s">
        <v>278</v>
      </c>
      <c r="D4" s="379"/>
      <c r="E4" s="379"/>
      <c r="F4" s="379"/>
      <c r="G4" s="379"/>
      <c r="H4" s="379"/>
      <c r="I4" s="379"/>
      <c r="J4" s="379"/>
      <c r="K4" s="379"/>
      <c r="L4" s="379"/>
      <c r="M4" s="380"/>
      <c r="N4" s="54"/>
      <c r="O4" s="54"/>
    </row>
    <row r="5" spans="1:15" s="82" customFormat="1" ht="15" customHeight="1">
      <c r="A5" s="376"/>
      <c r="B5" s="57" t="s">
        <v>111</v>
      </c>
      <c r="C5" s="381" t="s">
        <v>277</v>
      </c>
      <c r="D5" s="382"/>
      <c r="E5" s="382"/>
      <c r="F5" s="382"/>
      <c r="G5" s="382"/>
      <c r="H5" s="382"/>
      <c r="I5" s="382"/>
      <c r="J5" s="382"/>
      <c r="K5" s="382"/>
      <c r="L5" s="382"/>
      <c r="M5" s="383"/>
      <c r="N5" s="54"/>
      <c r="O5" s="54"/>
    </row>
    <row r="6" spans="1:15" s="82" customFormat="1" ht="15" customHeight="1">
      <c r="A6" s="376"/>
      <c r="B6" s="368" t="s">
        <v>112</v>
      </c>
      <c r="C6" s="58" t="s">
        <v>113</v>
      </c>
      <c r="D6" s="145" t="s">
        <v>279</v>
      </c>
      <c r="E6" s="60" t="s">
        <v>114</v>
      </c>
      <c r="F6" s="145" t="s">
        <v>280</v>
      </c>
      <c r="G6" s="61" t="s">
        <v>115</v>
      </c>
      <c r="H6" s="368"/>
      <c r="I6" s="368"/>
      <c r="J6" s="368"/>
      <c r="K6" s="368"/>
      <c r="L6" s="368"/>
      <c r="M6" s="369"/>
      <c r="N6" s="54"/>
      <c r="O6" s="54"/>
    </row>
    <row r="7" spans="1:15" s="82" customFormat="1" ht="15" customHeight="1">
      <c r="A7" s="376"/>
      <c r="B7" s="384"/>
      <c r="C7" s="393" t="s">
        <v>281</v>
      </c>
      <c r="D7" s="394"/>
      <c r="E7" s="394"/>
      <c r="F7" s="394"/>
      <c r="G7" s="394"/>
      <c r="H7" s="394"/>
      <c r="I7" s="394"/>
      <c r="J7" s="394"/>
      <c r="K7" s="394"/>
      <c r="L7" s="394"/>
      <c r="M7" s="395"/>
      <c r="N7" s="54"/>
      <c r="O7" s="54"/>
    </row>
    <row r="8" spans="1:15" s="82" customFormat="1" ht="15" customHeight="1">
      <c r="A8" s="376"/>
      <c r="B8" s="385"/>
      <c r="C8" s="386"/>
      <c r="D8" s="387"/>
      <c r="E8" s="387"/>
      <c r="F8" s="387"/>
      <c r="G8" s="387"/>
      <c r="H8" s="387"/>
      <c r="I8" s="387"/>
      <c r="J8" s="387"/>
      <c r="K8" s="387"/>
      <c r="L8" s="387"/>
      <c r="M8" s="388"/>
      <c r="N8" s="54"/>
      <c r="O8" s="54"/>
    </row>
    <row r="9" spans="1:15" s="82" customFormat="1" ht="15" customHeight="1">
      <c r="A9" s="376"/>
      <c r="B9" s="62" t="s">
        <v>116</v>
      </c>
      <c r="C9" s="389" t="s">
        <v>282</v>
      </c>
      <c r="D9" s="390"/>
      <c r="E9" s="390"/>
      <c r="F9" s="390"/>
      <c r="G9" s="390"/>
      <c r="H9" s="390"/>
      <c r="I9" s="390"/>
      <c r="J9" s="390"/>
      <c r="K9" s="390"/>
      <c r="L9" s="390"/>
      <c r="M9" s="391"/>
      <c r="N9" s="54"/>
      <c r="O9" s="54"/>
    </row>
    <row r="10" spans="1:15" s="82" customFormat="1" ht="15" customHeight="1">
      <c r="A10" s="377"/>
      <c r="B10" s="63" t="s">
        <v>117</v>
      </c>
      <c r="C10" s="392" t="s">
        <v>283</v>
      </c>
      <c r="D10" s="392"/>
      <c r="E10" s="392"/>
      <c r="F10" s="392"/>
      <c r="G10" s="392"/>
      <c r="H10" s="392"/>
      <c r="I10" s="392"/>
      <c r="J10" s="392"/>
      <c r="K10" s="392"/>
      <c r="L10" s="392"/>
      <c r="M10" s="392"/>
      <c r="N10" s="54"/>
      <c r="O10" s="54"/>
    </row>
    <row r="11" spans="1:15" s="82" customFormat="1" ht="15" customHeight="1">
      <c r="A11" s="375" t="s">
        <v>118</v>
      </c>
      <c r="B11" s="64" t="s">
        <v>110</v>
      </c>
      <c r="C11" s="418" t="s">
        <v>284</v>
      </c>
      <c r="D11" s="419"/>
      <c r="E11" s="420"/>
      <c r="F11" s="421" t="s">
        <v>119</v>
      </c>
      <c r="G11" s="422">
        <v>1980</v>
      </c>
      <c r="H11" s="65"/>
      <c r="I11" s="422">
        <v>1</v>
      </c>
      <c r="J11" s="65"/>
      <c r="K11" s="422">
        <v>1</v>
      </c>
      <c r="L11" s="65"/>
      <c r="M11" s="66"/>
      <c r="N11" s="54"/>
      <c r="O11" s="54"/>
    </row>
    <row r="12" spans="1:15" s="82" customFormat="1" ht="15" customHeight="1">
      <c r="A12" s="376"/>
      <c r="B12" s="67" t="s">
        <v>120</v>
      </c>
      <c r="C12" s="424" t="s">
        <v>285</v>
      </c>
      <c r="D12" s="425"/>
      <c r="E12" s="426"/>
      <c r="F12" s="421"/>
      <c r="G12" s="423"/>
      <c r="H12" s="68" t="s">
        <v>121</v>
      </c>
      <c r="I12" s="423"/>
      <c r="J12" s="68" t="s">
        <v>122</v>
      </c>
      <c r="K12" s="423"/>
      <c r="L12" s="69" t="s">
        <v>123</v>
      </c>
      <c r="M12" s="70"/>
      <c r="N12" s="54"/>
      <c r="O12" s="54"/>
    </row>
    <row r="13" spans="1:15" s="82" customFormat="1" ht="15" customHeight="1">
      <c r="A13" s="376"/>
      <c r="B13" s="427" t="s">
        <v>124</v>
      </c>
      <c r="C13" s="58" t="s">
        <v>113</v>
      </c>
      <c r="D13" s="145" t="s">
        <v>279</v>
      </c>
      <c r="E13" s="60" t="s">
        <v>114</v>
      </c>
      <c r="F13" s="145" t="s">
        <v>286</v>
      </c>
      <c r="G13" s="61" t="s">
        <v>115</v>
      </c>
      <c r="H13" s="368"/>
      <c r="I13" s="368"/>
      <c r="J13" s="368"/>
      <c r="K13" s="368"/>
      <c r="L13" s="368"/>
      <c r="M13" s="369"/>
      <c r="N13" s="54"/>
      <c r="O13" s="54"/>
    </row>
    <row r="14" spans="1:15" s="82" customFormat="1" ht="15" customHeight="1">
      <c r="A14" s="376"/>
      <c r="B14" s="428"/>
      <c r="C14" s="393" t="s">
        <v>287</v>
      </c>
      <c r="D14" s="394"/>
      <c r="E14" s="394"/>
      <c r="F14" s="394"/>
      <c r="G14" s="394"/>
      <c r="H14" s="394"/>
      <c r="I14" s="394"/>
      <c r="J14" s="394"/>
      <c r="K14" s="394"/>
      <c r="L14" s="394"/>
      <c r="M14" s="395"/>
      <c r="N14" s="54"/>
      <c r="O14" s="54"/>
    </row>
    <row r="15" spans="1:15" s="82" customFormat="1" ht="15" customHeight="1">
      <c r="A15" s="376"/>
      <c r="B15" s="429"/>
      <c r="C15" s="386"/>
      <c r="D15" s="387"/>
      <c r="E15" s="387"/>
      <c r="F15" s="387"/>
      <c r="G15" s="387"/>
      <c r="H15" s="387"/>
      <c r="I15" s="387"/>
      <c r="J15" s="387"/>
      <c r="K15" s="387"/>
      <c r="L15" s="387"/>
      <c r="M15" s="388"/>
      <c r="N15" s="54"/>
      <c r="O15" s="54"/>
    </row>
    <row r="16" spans="1:15" s="82" customFormat="1" ht="15" customHeight="1">
      <c r="A16" s="376"/>
      <c r="B16" s="396" t="s">
        <v>125</v>
      </c>
      <c r="C16" s="397"/>
      <c r="D16" s="397"/>
      <c r="E16" s="397"/>
      <c r="F16" s="397"/>
      <c r="G16" s="398"/>
      <c r="H16" s="71" t="s">
        <v>126</v>
      </c>
      <c r="I16" s="399"/>
      <c r="J16" s="400"/>
      <c r="K16" s="72" t="s">
        <v>127</v>
      </c>
      <c r="L16" s="399" t="s">
        <v>276</v>
      </c>
      <c r="M16" s="400"/>
      <c r="N16" s="54"/>
      <c r="O16" s="54"/>
    </row>
    <row r="17" spans="1:15" s="82" customFormat="1" ht="15" customHeight="1">
      <c r="A17" s="416"/>
      <c r="B17" s="401" t="s">
        <v>128</v>
      </c>
      <c r="C17" s="402"/>
      <c r="D17" s="407" t="s">
        <v>129</v>
      </c>
      <c r="E17" s="408"/>
      <c r="F17" s="409" t="s">
        <v>288</v>
      </c>
      <c r="G17" s="409"/>
      <c r="H17" s="410"/>
      <c r="I17" s="410"/>
      <c r="J17" s="410"/>
      <c r="K17" s="409"/>
      <c r="L17" s="409"/>
      <c r="M17" s="411"/>
      <c r="N17" s="54"/>
      <c r="O17" s="54"/>
    </row>
    <row r="18" spans="1:15" s="82" customFormat="1" ht="15" customHeight="1">
      <c r="A18" s="416"/>
      <c r="B18" s="403"/>
      <c r="C18" s="404"/>
      <c r="D18" s="412" t="s">
        <v>130</v>
      </c>
      <c r="E18" s="413"/>
      <c r="F18" s="378" t="s">
        <v>289</v>
      </c>
      <c r="G18" s="379"/>
      <c r="H18" s="379"/>
      <c r="I18" s="379"/>
      <c r="J18" s="379"/>
      <c r="K18" s="379"/>
      <c r="L18" s="379"/>
      <c r="M18" s="380"/>
      <c r="N18" s="54"/>
      <c r="O18" s="54"/>
    </row>
    <row r="19" spans="1:15" s="82" customFormat="1" ht="15" customHeight="1">
      <c r="A19" s="417"/>
      <c r="B19" s="405"/>
      <c r="C19" s="406"/>
      <c r="D19" s="414"/>
      <c r="E19" s="415"/>
      <c r="F19" s="381" t="s">
        <v>290</v>
      </c>
      <c r="G19" s="382"/>
      <c r="H19" s="382"/>
      <c r="I19" s="382"/>
      <c r="J19" s="382"/>
      <c r="K19" s="382"/>
      <c r="L19" s="382"/>
      <c r="M19" s="383"/>
      <c r="N19" s="54"/>
      <c r="O19" s="54"/>
    </row>
    <row r="20" spans="1:15" s="82" customFormat="1" ht="15" customHeight="1">
      <c r="A20" s="375" t="s">
        <v>131</v>
      </c>
      <c r="B20" s="64" t="s">
        <v>110</v>
      </c>
      <c r="C20" s="418" t="s">
        <v>298</v>
      </c>
      <c r="D20" s="419"/>
      <c r="E20" s="420"/>
      <c r="F20" s="421" t="s">
        <v>119</v>
      </c>
      <c r="G20" s="421"/>
      <c r="H20" s="149" t="s">
        <v>295</v>
      </c>
      <c r="I20" s="73" t="s">
        <v>121</v>
      </c>
      <c r="J20" s="149">
        <v>6</v>
      </c>
      <c r="K20" s="74" t="s">
        <v>122</v>
      </c>
      <c r="L20" s="149">
        <v>7</v>
      </c>
      <c r="M20" s="66" t="s">
        <v>123</v>
      </c>
      <c r="N20" s="54"/>
      <c r="O20" s="54"/>
    </row>
    <row r="21" spans="1:15" s="82" customFormat="1" ht="15" customHeight="1">
      <c r="A21" s="376"/>
      <c r="B21" s="67" t="s">
        <v>120</v>
      </c>
      <c r="C21" s="424" t="s">
        <v>297</v>
      </c>
      <c r="D21" s="425"/>
      <c r="E21" s="426"/>
      <c r="F21" s="432" t="s">
        <v>132</v>
      </c>
      <c r="G21" s="432"/>
      <c r="H21" s="71" t="s">
        <v>126</v>
      </c>
      <c r="I21" s="399" t="s">
        <v>276</v>
      </c>
      <c r="J21" s="400"/>
      <c r="K21" s="72" t="s">
        <v>127</v>
      </c>
      <c r="L21" s="430"/>
      <c r="M21" s="431"/>
      <c r="N21" s="54"/>
      <c r="O21" s="54"/>
    </row>
    <row r="22" spans="1:15" s="82" customFormat="1" ht="15" customHeight="1">
      <c r="A22" s="376"/>
      <c r="B22" s="427" t="s">
        <v>124</v>
      </c>
      <c r="C22" s="58" t="s">
        <v>113</v>
      </c>
      <c r="D22" s="150">
        <v>516</v>
      </c>
      <c r="E22" s="60" t="s">
        <v>114</v>
      </c>
      <c r="F22" s="150">
        <v>1234</v>
      </c>
      <c r="G22" s="61" t="s">
        <v>115</v>
      </c>
      <c r="H22" s="373"/>
      <c r="I22" s="373"/>
      <c r="J22" s="373"/>
      <c r="K22" s="373"/>
      <c r="L22" s="373"/>
      <c r="M22" s="374"/>
      <c r="N22" s="54"/>
      <c r="O22" s="54"/>
    </row>
    <row r="23" spans="1:15" s="82" customFormat="1" ht="15" customHeight="1">
      <c r="A23" s="376"/>
      <c r="B23" s="428"/>
      <c r="C23" s="393" t="s">
        <v>296</v>
      </c>
      <c r="D23" s="394"/>
      <c r="E23" s="394"/>
      <c r="F23" s="394"/>
      <c r="G23" s="394"/>
      <c r="H23" s="394"/>
      <c r="I23" s="394"/>
      <c r="J23" s="394"/>
      <c r="K23" s="394"/>
      <c r="L23" s="394"/>
      <c r="M23" s="395"/>
      <c r="N23" s="54"/>
      <c r="O23" s="54"/>
    </row>
    <row r="24" spans="1:15" s="82" customFormat="1" ht="15" customHeight="1">
      <c r="A24" s="376"/>
      <c r="B24" s="429"/>
      <c r="C24" s="386"/>
      <c r="D24" s="387"/>
      <c r="E24" s="387"/>
      <c r="F24" s="387"/>
      <c r="G24" s="387"/>
      <c r="H24" s="387"/>
      <c r="I24" s="387"/>
      <c r="J24" s="387"/>
      <c r="K24" s="387"/>
      <c r="L24" s="387"/>
      <c r="M24" s="388"/>
      <c r="N24" s="54"/>
      <c r="O24" s="54"/>
    </row>
    <row r="25" spans="1:15" s="82" customFormat="1" ht="15" customHeight="1">
      <c r="A25" s="376"/>
      <c r="B25" s="64" t="s">
        <v>110</v>
      </c>
      <c r="C25" s="418" t="s">
        <v>306</v>
      </c>
      <c r="D25" s="419"/>
      <c r="E25" s="420"/>
      <c r="F25" s="421" t="s">
        <v>119</v>
      </c>
      <c r="G25" s="421"/>
      <c r="H25" s="149" t="s">
        <v>299</v>
      </c>
      <c r="I25" s="73" t="s">
        <v>121</v>
      </c>
      <c r="J25" s="149">
        <v>3</v>
      </c>
      <c r="K25" s="74" t="s">
        <v>122</v>
      </c>
      <c r="L25" s="149">
        <v>4</v>
      </c>
      <c r="M25" s="66" t="s">
        <v>123</v>
      </c>
      <c r="N25" s="54"/>
      <c r="O25" s="54"/>
    </row>
    <row r="26" spans="1:15" s="82" customFormat="1" ht="15" customHeight="1">
      <c r="A26" s="376"/>
      <c r="B26" s="67" t="s">
        <v>120</v>
      </c>
      <c r="C26" s="424" t="s">
        <v>305</v>
      </c>
      <c r="D26" s="425"/>
      <c r="E26" s="426"/>
      <c r="F26" s="432" t="s">
        <v>132</v>
      </c>
      <c r="G26" s="432"/>
      <c r="H26" s="71" t="s">
        <v>126</v>
      </c>
      <c r="I26" s="430"/>
      <c r="J26" s="431"/>
      <c r="K26" s="72" t="s">
        <v>127</v>
      </c>
      <c r="L26" s="399" t="s">
        <v>276</v>
      </c>
      <c r="M26" s="400"/>
      <c r="N26" s="54"/>
      <c r="O26" s="54"/>
    </row>
    <row r="27" spans="1:15" s="82" customFormat="1" ht="15" customHeight="1">
      <c r="A27" s="376"/>
      <c r="B27" s="427" t="s">
        <v>124</v>
      </c>
      <c r="C27" s="58" t="s">
        <v>113</v>
      </c>
      <c r="D27" s="150">
        <v>516</v>
      </c>
      <c r="E27" s="60" t="s">
        <v>114</v>
      </c>
      <c r="F27" s="150">
        <v>1235</v>
      </c>
      <c r="G27" s="61" t="s">
        <v>115</v>
      </c>
      <c r="H27" s="373"/>
      <c r="I27" s="373"/>
      <c r="J27" s="373"/>
      <c r="K27" s="373"/>
      <c r="L27" s="373"/>
      <c r="M27" s="374"/>
      <c r="N27" s="54"/>
      <c r="O27" s="54"/>
    </row>
    <row r="28" spans="1:15" s="82" customFormat="1" ht="15" customHeight="1">
      <c r="A28" s="376"/>
      <c r="B28" s="428"/>
      <c r="C28" s="393" t="s">
        <v>300</v>
      </c>
      <c r="D28" s="394"/>
      <c r="E28" s="394"/>
      <c r="F28" s="394"/>
      <c r="G28" s="394"/>
      <c r="H28" s="394"/>
      <c r="I28" s="394"/>
      <c r="J28" s="394"/>
      <c r="K28" s="394"/>
      <c r="L28" s="394"/>
      <c r="M28" s="395"/>
      <c r="N28" s="54"/>
      <c r="O28" s="54"/>
    </row>
    <row r="29" spans="1:15" s="82" customFormat="1" ht="15" customHeight="1">
      <c r="A29" s="377"/>
      <c r="B29" s="429"/>
      <c r="C29" s="386"/>
      <c r="D29" s="387"/>
      <c r="E29" s="387"/>
      <c r="F29" s="387"/>
      <c r="G29" s="387"/>
      <c r="H29" s="387"/>
      <c r="I29" s="387"/>
      <c r="J29" s="387"/>
      <c r="K29" s="387"/>
      <c r="L29" s="387"/>
      <c r="M29" s="388"/>
      <c r="N29" s="54"/>
      <c r="O29" s="54"/>
    </row>
    <row r="30" spans="1:15" s="82" customFormat="1" ht="15" customHeight="1">
      <c r="A30" s="375" t="s">
        <v>133</v>
      </c>
      <c r="B30" s="64" t="s">
        <v>110</v>
      </c>
      <c r="C30" s="444"/>
      <c r="D30" s="445"/>
      <c r="E30" s="446"/>
      <c r="F30" s="421" t="s">
        <v>119</v>
      </c>
      <c r="G30" s="421"/>
      <c r="H30" s="65"/>
      <c r="I30" s="73" t="s">
        <v>121</v>
      </c>
      <c r="J30" s="65"/>
      <c r="K30" s="74" t="s">
        <v>122</v>
      </c>
      <c r="L30" s="65"/>
      <c r="M30" s="66" t="s">
        <v>123</v>
      </c>
      <c r="N30" s="54"/>
      <c r="O30" s="54"/>
    </row>
    <row r="31" spans="1:15" s="82" customFormat="1" ht="15" customHeight="1">
      <c r="A31" s="376"/>
      <c r="B31" s="67" t="s">
        <v>120</v>
      </c>
      <c r="C31" s="386"/>
      <c r="D31" s="387"/>
      <c r="E31" s="388"/>
      <c r="F31" s="434" t="s">
        <v>134</v>
      </c>
      <c r="G31" s="447"/>
      <c r="H31" s="448" t="s">
        <v>135</v>
      </c>
      <c r="I31" s="449"/>
      <c r="J31" s="76"/>
      <c r="K31" s="434" t="s">
        <v>136</v>
      </c>
      <c r="L31" s="435"/>
      <c r="M31" s="76"/>
      <c r="N31" s="54"/>
      <c r="O31" s="54"/>
    </row>
    <row r="32" spans="1:15" s="82" customFormat="1" ht="15" customHeight="1">
      <c r="A32" s="376"/>
      <c r="B32" s="427" t="s">
        <v>124</v>
      </c>
      <c r="C32" s="58" t="s">
        <v>113</v>
      </c>
      <c r="D32" s="75"/>
      <c r="E32" s="60" t="s">
        <v>114</v>
      </c>
      <c r="F32" s="75"/>
      <c r="G32" s="61" t="s">
        <v>115</v>
      </c>
      <c r="H32" s="373"/>
      <c r="I32" s="373"/>
      <c r="J32" s="373"/>
      <c r="K32" s="373"/>
      <c r="L32" s="373"/>
      <c r="M32" s="374"/>
      <c r="N32" s="54"/>
      <c r="O32" s="54"/>
    </row>
    <row r="33" spans="1:15" s="82" customFormat="1" ht="15" customHeight="1">
      <c r="A33" s="376"/>
      <c r="B33" s="428"/>
      <c r="C33" s="370"/>
      <c r="D33" s="371"/>
      <c r="E33" s="371"/>
      <c r="F33" s="371"/>
      <c r="G33" s="371"/>
      <c r="H33" s="371"/>
      <c r="I33" s="371"/>
      <c r="J33" s="371"/>
      <c r="K33" s="371"/>
      <c r="L33" s="371"/>
      <c r="M33" s="372"/>
      <c r="N33" s="54"/>
      <c r="O33" s="54"/>
    </row>
    <row r="34" spans="1:15" s="82" customFormat="1" ht="15" customHeight="1">
      <c r="A34" s="377"/>
      <c r="B34" s="429"/>
      <c r="C34" s="386"/>
      <c r="D34" s="387"/>
      <c r="E34" s="387"/>
      <c r="F34" s="387"/>
      <c r="G34" s="387"/>
      <c r="H34" s="387"/>
      <c r="I34" s="387"/>
      <c r="J34" s="387"/>
      <c r="K34" s="387"/>
      <c r="L34" s="387"/>
      <c r="M34" s="388"/>
      <c r="N34" s="54"/>
      <c r="O34" s="54"/>
    </row>
    <row r="35" spans="1:15" s="82" customFormat="1" ht="15" customHeight="1">
      <c r="A35" s="436" t="s">
        <v>137</v>
      </c>
      <c r="B35" s="437"/>
      <c r="C35" s="437"/>
      <c r="D35" s="438"/>
      <c r="E35" s="438"/>
      <c r="F35" s="439"/>
      <c r="G35" s="440"/>
      <c r="H35" s="441" t="s">
        <v>138</v>
      </c>
      <c r="I35" s="442"/>
      <c r="J35" s="442"/>
      <c r="K35" s="442"/>
      <c r="L35" s="442"/>
      <c r="M35" s="443"/>
      <c r="N35" s="94"/>
      <c r="O35" s="54"/>
    </row>
    <row r="36" spans="1:15" s="82" customFormat="1" ht="15" hidden="1" customHeight="1">
      <c r="A36" s="450" t="s">
        <v>139</v>
      </c>
      <c r="B36" s="451"/>
      <c r="C36" s="451"/>
      <c r="D36" s="451"/>
      <c r="E36" s="451"/>
      <c r="F36" s="451"/>
      <c r="G36" s="451"/>
      <c r="H36" s="451"/>
      <c r="I36" s="451"/>
      <c r="J36" s="451"/>
      <c r="K36" s="451"/>
      <c r="L36" s="451"/>
      <c r="M36" s="452"/>
      <c r="N36" s="54"/>
      <c r="O36" s="54"/>
    </row>
    <row r="37" spans="1:15" s="82" customFormat="1" ht="15" hidden="1" customHeight="1">
      <c r="A37" s="412" t="s">
        <v>140</v>
      </c>
      <c r="B37" s="453"/>
      <c r="C37" s="421" t="s">
        <v>141</v>
      </c>
      <c r="D37" s="421"/>
      <c r="E37" s="427" t="s">
        <v>142</v>
      </c>
      <c r="F37" s="368"/>
      <c r="G37" s="60"/>
      <c r="H37" s="60"/>
      <c r="I37" s="60"/>
      <c r="J37" s="60"/>
      <c r="K37" s="60"/>
      <c r="L37" s="60"/>
      <c r="M37" s="77"/>
      <c r="N37" s="54"/>
      <c r="O37" s="54"/>
    </row>
    <row r="38" spans="1:15" s="82" customFormat="1" ht="15" hidden="1" customHeight="1">
      <c r="A38" s="454"/>
      <c r="B38" s="455"/>
      <c r="C38" s="78" t="s">
        <v>143</v>
      </c>
      <c r="D38" s="78" t="s">
        <v>144</v>
      </c>
      <c r="E38" s="78" t="s">
        <v>143</v>
      </c>
      <c r="F38" s="78" t="s">
        <v>144</v>
      </c>
      <c r="G38" s="54"/>
      <c r="H38" s="54"/>
      <c r="I38" s="54"/>
      <c r="J38" s="54"/>
      <c r="K38" s="54"/>
      <c r="L38" s="54"/>
      <c r="M38" s="79"/>
      <c r="N38" s="54"/>
      <c r="O38" s="54"/>
    </row>
    <row r="39" spans="1:15" s="82" customFormat="1" ht="15" hidden="1" customHeight="1">
      <c r="A39" s="427" t="s">
        <v>145</v>
      </c>
      <c r="B39" s="369"/>
      <c r="C39" s="78"/>
      <c r="D39" s="78"/>
      <c r="E39" s="78"/>
      <c r="F39" s="78"/>
      <c r="G39" s="54"/>
      <c r="H39" s="54"/>
      <c r="I39" s="54"/>
      <c r="J39" s="54"/>
      <c r="K39" s="54"/>
      <c r="L39" s="54"/>
      <c r="M39" s="79"/>
      <c r="N39" s="54"/>
      <c r="O39" s="54"/>
    </row>
    <row r="40" spans="1:15" s="82" customFormat="1" ht="15" hidden="1" customHeight="1">
      <c r="A40" s="429" t="s">
        <v>146</v>
      </c>
      <c r="B40" s="433"/>
      <c r="C40" s="78"/>
      <c r="D40" s="78"/>
      <c r="E40" s="78"/>
      <c r="F40" s="78"/>
      <c r="G40" s="54"/>
      <c r="H40" s="54"/>
      <c r="I40" s="54"/>
      <c r="J40" s="54"/>
      <c r="K40" s="54"/>
      <c r="L40" s="54"/>
      <c r="M40" s="79"/>
      <c r="N40" s="54"/>
      <c r="O40" s="54"/>
    </row>
    <row r="41" spans="1:15" s="82" customFormat="1" ht="15" hidden="1" customHeight="1">
      <c r="A41" s="63" t="s">
        <v>147</v>
      </c>
      <c r="B41" s="80"/>
      <c r="C41" s="421"/>
      <c r="D41" s="421"/>
      <c r="E41" s="421"/>
      <c r="F41" s="421"/>
      <c r="G41" s="54"/>
      <c r="H41" s="54"/>
      <c r="I41" s="54"/>
      <c r="J41" s="54"/>
      <c r="K41" s="54"/>
      <c r="L41" s="54"/>
      <c r="M41" s="79"/>
      <c r="N41" s="54"/>
      <c r="O41" s="54"/>
    </row>
    <row r="42" spans="1:15" s="82" customFormat="1" ht="15" hidden="1" customHeight="1">
      <c r="A42" s="63" t="s">
        <v>148</v>
      </c>
      <c r="B42" s="80"/>
      <c r="C42" s="421"/>
      <c r="D42" s="421"/>
      <c r="E42" s="421"/>
      <c r="F42" s="421"/>
      <c r="G42" s="72"/>
      <c r="H42" s="72"/>
      <c r="I42" s="72"/>
      <c r="J42" s="72"/>
      <c r="K42" s="72"/>
      <c r="L42" s="72"/>
      <c r="M42" s="81"/>
      <c r="N42" s="94"/>
      <c r="O42" s="54"/>
    </row>
    <row r="43" spans="1:15" s="82" customFormat="1" ht="15" customHeight="1">
      <c r="A43" s="450" t="s">
        <v>149</v>
      </c>
      <c r="B43" s="451"/>
      <c r="C43" s="451"/>
      <c r="D43" s="451"/>
      <c r="E43" s="451"/>
      <c r="F43" s="451"/>
      <c r="G43" s="451"/>
      <c r="H43" s="451"/>
      <c r="I43" s="451"/>
      <c r="J43" s="451"/>
      <c r="K43" s="451"/>
      <c r="L43" s="451"/>
      <c r="M43" s="452"/>
      <c r="N43" s="94"/>
      <c r="O43" s="54"/>
    </row>
    <row r="44" spans="1:15" s="82" customFormat="1" ht="15" customHeight="1">
      <c r="A44" s="412" t="s">
        <v>150</v>
      </c>
      <c r="B44" s="453"/>
      <c r="C44" s="82" t="s">
        <v>151</v>
      </c>
      <c r="D44" s="78" t="s">
        <v>152</v>
      </c>
      <c r="E44" s="78" t="s">
        <v>153</v>
      </c>
      <c r="F44" s="78" t="s">
        <v>154</v>
      </c>
      <c r="G44" s="78" t="s">
        <v>155</v>
      </c>
      <c r="H44" s="396" t="s">
        <v>156</v>
      </c>
      <c r="I44" s="398"/>
      <c r="J44" s="396" t="s">
        <v>157</v>
      </c>
      <c r="K44" s="398"/>
      <c r="L44" s="396" t="s">
        <v>158</v>
      </c>
      <c r="M44" s="398"/>
      <c r="N44" s="54"/>
      <c r="O44" s="54"/>
    </row>
    <row r="45" spans="1:15" s="82" customFormat="1" ht="15" customHeight="1">
      <c r="A45" s="456"/>
      <c r="B45" s="457"/>
      <c r="C45" s="83"/>
      <c r="D45" s="146" t="s">
        <v>276</v>
      </c>
      <c r="E45" s="146" t="s">
        <v>276</v>
      </c>
      <c r="F45" s="146" t="s">
        <v>276</v>
      </c>
      <c r="G45" s="146" t="s">
        <v>276</v>
      </c>
      <c r="H45" s="409" t="s">
        <v>276</v>
      </c>
      <c r="I45" s="411"/>
      <c r="J45" s="430"/>
      <c r="K45" s="431"/>
      <c r="L45" s="430"/>
      <c r="M45" s="431"/>
      <c r="N45" s="54"/>
      <c r="O45" s="54"/>
    </row>
    <row r="46" spans="1:15" s="82" customFormat="1" ht="15" customHeight="1">
      <c r="A46" s="454"/>
      <c r="B46" s="455"/>
      <c r="C46" s="396" t="s">
        <v>159</v>
      </c>
      <c r="D46" s="397"/>
      <c r="E46" s="398"/>
      <c r="F46" s="458" t="s">
        <v>291</v>
      </c>
      <c r="G46" s="409"/>
      <c r="H46" s="409"/>
      <c r="I46" s="409"/>
      <c r="J46" s="409"/>
      <c r="K46" s="409"/>
      <c r="L46" s="409"/>
      <c r="M46" s="411"/>
      <c r="N46" s="54"/>
      <c r="O46" s="54"/>
    </row>
    <row r="47" spans="1:15" s="82" customFormat="1" ht="15" customHeight="1">
      <c r="A47" s="459" t="s">
        <v>160</v>
      </c>
      <c r="B47" s="373"/>
      <c r="C47" s="84" t="s">
        <v>161</v>
      </c>
      <c r="D47" s="147">
        <v>8</v>
      </c>
      <c r="E47" s="86" t="s">
        <v>162</v>
      </c>
      <c r="F47" s="148">
        <v>30</v>
      </c>
      <c r="G47" s="88" t="s">
        <v>163</v>
      </c>
      <c r="H47" s="464" t="s">
        <v>292</v>
      </c>
      <c r="I47" s="464"/>
      <c r="J47" s="465" t="s">
        <v>162</v>
      </c>
      <c r="K47" s="465"/>
      <c r="L47" s="464" t="s">
        <v>293</v>
      </c>
      <c r="M47" s="466"/>
      <c r="N47" s="94"/>
      <c r="O47" s="54"/>
    </row>
    <row r="48" spans="1:15" s="82" customFormat="1" ht="15" customHeight="1">
      <c r="A48" s="460"/>
      <c r="B48" s="461"/>
      <c r="C48" s="89" t="s">
        <v>164</v>
      </c>
      <c r="D48" s="85"/>
      <c r="E48" s="86" t="s">
        <v>162</v>
      </c>
      <c r="F48" s="87"/>
      <c r="G48" s="88" t="s">
        <v>163</v>
      </c>
      <c r="H48" s="467"/>
      <c r="I48" s="467"/>
      <c r="J48" s="465" t="s">
        <v>162</v>
      </c>
      <c r="K48" s="465"/>
      <c r="L48" s="467"/>
      <c r="M48" s="483"/>
      <c r="N48" s="94"/>
      <c r="O48" s="54"/>
    </row>
    <row r="49" spans="1:15" s="82" customFormat="1" ht="15" customHeight="1">
      <c r="A49" s="462"/>
      <c r="B49" s="463"/>
      <c r="C49" s="90" t="s">
        <v>165</v>
      </c>
      <c r="D49" s="91"/>
      <c r="E49" s="92" t="s">
        <v>162</v>
      </c>
      <c r="F49" s="87"/>
      <c r="G49" s="88" t="s">
        <v>163</v>
      </c>
      <c r="H49" s="467"/>
      <c r="I49" s="467"/>
      <c r="J49" s="465" t="s">
        <v>162</v>
      </c>
      <c r="K49" s="465"/>
      <c r="L49" s="467"/>
      <c r="M49" s="483"/>
      <c r="N49" s="94"/>
      <c r="O49" s="54"/>
    </row>
    <row r="50" spans="1:15" s="82" customFormat="1" ht="31.5" customHeight="1">
      <c r="A50" s="484" t="s">
        <v>166</v>
      </c>
      <c r="B50" s="485"/>
      <c r="C50" s="486" t="s">
        <v>294</v>
      </c>
      <c r="D50" s="487"/>
      <c r="E50" s="487"/>
      <c r="F50" s="487"/>
      <c r="G50" s="487"/>
      <c r="H50" s="487"/>
      <c r="I50" s="487"/>
      <c r="J50" s="487"/>
      <c r="K50" s="487"/>
      <c r="L50" s="487"/>
      <c r="M50" s="488"/>
      <c r="N50" s="94"/>
      <c r="O50" s="54"/>
    </row>
    <row r="51" spans="1:15" s="82" customFormat="1" ht="17.25" customHeight="1">
      <c r="A51" s="468" t="s">
        <v>167</v>
      </c>
      <c r="B51" s="469"/>
      <c r="C51" s="469"/>
      <c r="D51" s="469"/>
      <c r="E51" s="469"/>
      <c r="F51" s="469"/>
      <c r="G51" s="469"/>
      <c r="H51" s="469"/>
      <c r="I51" s="469"/>
      <c r="J51" s="469"/>
      <c r="K51" s="469"/>
      <c r="L51" s="469"/>
      <c r="M51" s="470"/>
      <c r="N51" s="94"/>
      <c r="O51" s="54"/>
    </row>
    <row r="52" spans="1:15" s="82" customFormat="1" ht="17.25" customHeight="1">
      <c r="A52" s="375" t="s">
        <v>109</v>
      </c>
      <c r="B52" s="56" t="s">
        <v>110</v>
      </c>
      <c r="C52" s="471"/>
      <c r="D52" s="472"/>
      <c r="E52" s="472"/>
      <c r="F52" s="472"/>
      <c r="G52" s="472"/>
      <c r="H52" s="472"/>
      <c r="I52" s="472"/>
      <c r="J52" s="472"/>
      <c r="K52" s="472"/>
      <c r="L52" s="472"/>
      <c r="M52" s="473"/>
      <c r="N52" s="94"/>
      <c r="O52" s="54"/>
    </row>
    <row r="53" spans="1:15" s="82" customFormat="1" ht="17.25" customHeight="1">
      <c r="A53" s="376"/>
      <c r="B53" s="57" t="s">
        <v>111</v>
      </c>
      <c r="C53" s="474"/>
      <c r="D53" s="475"/>
      <c r="E53" s="475"/>
      <c r="F53" s="475"/>
      <c r="G53" s="475"/>
      <c r="H53" s="475"/>
      <c r="I53" s="475"/>
      <c r="J53" s="475"/>
      <c r="K53" s="475"/>
      <c r="L53" s="475"/>
      <c r="M53" s="476"/>
      <c r="N53" s="94"/>
      <c r="O53" s="54"/>
    </row>
    <row r="54" spans="1:15" s="82" customFormat="1" ht="17.25" customHeight="1">
      <c r="A54" s="376"/>
      <c r="B54" s="368" t="s">
        <v>112</v>
      </c>
      <c r="C54" s="58" t="s">
        <v>113</v>
      </c>
      <c r="D54" s="59"/>
      <c r="E54" s="60" t="s">
        <v>114</v>
      </c>
      <c r="F54" s="59"/>
      <c r="G54" s="61" t="s">
        <v>115</v>
      </c>
      <c r="H54" s="373"/>
      <c r="I54" s="373"/>
      <c r="J54" s="373"/>
      <c r="K54" s="373"/>
      <c r="L54" s="373"/>
      <c r="M54" s="374"/>
      <c r="N54" s="94"/>
      <c r="O54" s="54"/>
    </row>
    <row r="55" spans="1:15" s="82" customFormat="1" ht="17.25" customHeight="1">
      <c r="A55" s="376"/>
      <c r="B55" s="384"/>
      <c r="C55" s="370"/>
      <c r="D55" s="371"/>
      <c r="E55" s="371"/>
      <c r="F55" s="371"/>
      <c r="G55" s="371"/>
      <c r="H55" s="371"/>
      <c r="I55" s="371"/>
      <c r="J55" s="371"/>
      <c r="K55" s="371"/>
      <c r="L55" s="371"/>
      <c r="M55" s="372"/>
      <c r="N55" s="94"/>
      <c r="O55" s="54"/>
    </row>
    <row r="56" spans="1:15" s="82" customFormat="1" ht="17.25" customHeight="1">
      <c r="A56" s="376"/>
      <c r="B56" s="385"/>
      <c r="C56" s="386"/>
      <c r="D56" s="387"/>
      <c r="E56" s="387"/>
      <c r="F56" s="387"/>
      <c r="G56" s="387"/>
      <c r="H56" s="387"/>
      <c r="I56" s="387"/>
      <c r="J56" s="387"/>
      <c r="K56" s="387"/>
      <c r="L56" s="387"/>
      <c r="M56" s="388"/>
      <c r="N56" s="94"/>
      <c r="O56" s="54"/>
    </row>
    <row r="57" spans="1:15" s="82" customFormat="1" ht="17.25" customHeight="1">
      <c r="A57" s="376"/>
      <c r="B57" s="62" t="s">
        <v>116</v>
      </c>
      <c r="C57" s="477"/>
      <c r="D57" s="478"/>
      <c r="E57" s="478"/>
      <c r="F57" s="478"/>
      <c r="G57" s="478"/>
      <c r="H57" s="478"/>
      <c r="I57" s="478"/>
      <c r="J57" s="478"/>
      <c r="K57" s="478"/>
      <c r="L57" s="478"/>
      <c r="M57" s="479"/>
      <c r="N57" s="94"/>
      <c r="O57" s="54"/>
    </row>
    <row r="58" spans="1:15" s="82" customFormat="1" ht="17.25" customHeight="1">
      <c r="A58" s="377"/>
      <c r="B58" s="63" t="s">
        <v>117</v>
      </c>
      <c r="C58" s="480"/>
      <c r="D58" s="481"/>
      <c r="E58" s="481"/>
      <c r="F58" s="481"/>
      <c r="G58" s="481"/>
      <c r="H58" s="481"/>
      <c r="I58" s="481"/>
      <c r="J58" s="481"/>
      <c r="K58" s="481"/>
      <c r="L58" s="481"/>
      <c r="M58" s="482"/>
      <c r="N58" s="94"/>
      <c r="O58" s="54"/>
    </row>
    <row r="59" spans="1:15" s="82" customFormat="1" ht="17.25" customHeight="1">
      <c r="A59" s="375" t="s">
        <v>118</v>
      </c>
      <c r="B59" s="93" t="s">
        <v>110</v>
      </c>
      <c r="C59" s="444"/>
      <c r="D59" s="445"/>
      <c r="E59" s="446"/>
      <c r="F59" s="421" t="s">
        <v>119</v>
      </c>
      <c r="G59" s="489"/>
      <c r="H59" s="65"/>
      <c r="I59" s="489"/>
      <c r="J59" s="65"/>
      <c r="K59" s="489"/>
      <c r="L59" s="65"/>
      <c r="M59" s="66"/>
      <c r="N59" s="94"/>
      <c r="O59" s="54"/>
    </row>
    <row r="60" spans="1:15" s="82" customFormat="1" ht="17.25" customHeight="1">
      <c r="A60" s="376"/>
      <c r="B60" s="67" t="s">
        <v>120</v>
      </c>
      <c r="C60" s="386"/>
      <c r="D60" s="387"/>
      <c r="E60" s="388"/>
      <c r="F60" s="421"/>
      <c r="G60" s="490"/>
      <c r="H60" s="68" t="s">
        <v>121</v>
      </c>
      <c r="I60" s="490"/>
      <c r="J60" s="68" t="s">
        <v>122</v>
      </c>
      <c r="K60" s="490"/>
      <c r="L60" s="69" t="s">
        <v>123</v>
      </c>
      <c r="M60" s="70"/>
      <c r="N60" s="94"/>
      <c r="O60" s="54"/>
    </row>
    <row r="61" spans="1:15" s="82" customFormat="1" ht="17.25" customHeight="1">
      <c r="A61" s="376"/>
      <c r="B61" s="427" t="s">
        <v>124</v>
      </c>
      <c r="C61" s="58" t="s">
        <v>113</v>
      </c>
      <c r="D61" s="59"/>
      <c r="E61" s="60" t="s">
        <v>114</v>
      </c>
      <c r="F61" s="59"/>
      <c r="G61" s="61" t="s">
        <v>115</v>
      </c>
      <c r="H61" s="373"/>
      <c r="I61" s="373"/>
      <c r="J61" s="373"/>
      <c r="K61" s="373"/>
      <c r="L61" s="373"/>
      <c r="M61" s="374"/>
      <c r="N61" s="94"/>
      <c r="O61" s="54"/>
    </row>
    <row r="62" spans="1:15" s="82" customFormat="1" ht="17.25" customHeight="1">
      <c r="A62" s="376"/>
      <c r="B62" s="428"/>
      <c r="C62" s="370"/>
      <c r="D62" s="371"/>
      <c r="E62" s="371"/>
      <c r="F62" s="371"/>
      <c r="G62" s="371"/>
      <c r="H62" s="371"/>
      <c r="I62" s="371"/>
      <c r="J62" s="371"/>
      <c r="K62" s="371"/>
      <c r="L62" s="371"/>
      <c r="M62" s="372"/>
      <c r="N62" s="94"/>
      <c r="O62" s="54"/>
    </row>
    <row r="63" spans="1:15" s="82" customFormat="1" ht="17.25" customHeight="1">
      <c r="A63" s="376"/>
      <c r="B63" s="429"/>
      <c r="C63" s="386"/>
      <c r="D63" s="387"/>
      <c r="E63" s="387"/>
      <c r="F63" s="387"/>
      <c r="G63" s="387"/>
      <c r="H63" s="387"/>
      <c r="I63" s="387"/>
      <c r="J63" s="387"/>
      <c r="K63" s="387"/>
      <c r="L63" s="387"/>
      <c r="M63" s="388"/>
      <c r="N63" s="94"/>
      <c r="O63" s="54"/>
    </row>
    <row r="64" spans="1:15" s="82" customFormat="1" ht="17.25" customHeight="1">
      <c r="A64" s="376"/>
      <c r="B64" s="396" t="s">
        <v>125</v>
      </c>
      <c r="C64" s="397"/>
      <c r="D64" s="397"/>
      <c r="E64" s="397"/>
      <c r="F64" s="397"/>
      <c r="G64" s="398"/>
      <c r="H64" s="71" t="s">
        <v>126</v>
      </c>
      <c r="I64" s="430"/>
      <c r="J64" s="431"/>
      <c r="K64" s="72" t="s">
        <v>127</v>
      </c>
      <c r="L64" s="430"/>
      <c r="M64" s="431"/>
      <c r="N64" s="94"/>
      <c r="O64" s="54"/>
    </row>
    <row r="65" spans="1:15" s="82" customFormat="1" ht="17.25" customHeight="1">
      <c r="A65" s="416"/>
      <c r="B65" s="401" t="s">
        <v>128</v>
      </c>
      <c r="C65" s="402"/>
      <c r="D65" s="407" t="s">
        <v>129</v>
      </c>
      <c r="E65" s="408"/>
      <c r="F65" s="481"/>
      <c r="G65" s="481"/>
      <c r="H65" s="491"/>
      <c r="I65" s="491"/>
      <c r="J65" s="491"/>
      <c r="K65" s="481"/>
      <c r="L65" s="481"/>
      <c r="M65" s="482"/>
      <c r="N65" s="94"/>
      <c r="O65" s="54"/>
    </row>
    <row r="66" spans="1:15" s="82" customFormat="1" ht="17.25" customHeight="1">
      <c r="A66" s="416"/>
      <c r="B66" s="403"/>
      <c r="C66" s="404"/>
      <c r="D66" s="412" t="s">
        <v>130</v>
      </c>
      <c r="E66" s="413"/>
      <c r="F66" s="471"/>
      <c r="G66" s="472"/>
      <c r="H66" s="472"/>
      <c r="I66" s="472"/>
      <c r="J66" s="472"/>
      <c r="K66" s="472"/>
      <c r="L66" s="472"/>
      <c r="M66" s="473"/>
      <c r="N66" s="94"/>
      <c r="O66" s="54"/>
    </row>
    <row r="67" spans="1:15" s="82" customFormat="1" ht="17.25" customHeight="1">
      <c r="A67" s="417"/>
      <c r="B67" s="405"/>
      <c r="C67" s="406"/>
      <c r="D67" s="414"/>
      <c r="E67" s="415"/>
      <c r="F67" s="474"/>
      <c r="G67" s="475"/>
      <c r="H67" s="475"/>
      <c r="I67" s="475"/>
      <c r="J67" s="475"/>
      <c r="K67" s="475"/>
      <c r="L67" s="475"/>
      <c r="M67" s="476"/>
      <c r="N67" s="94"/>
      <c r="O67" s="54"/>
    </row>
    <row r="68" spans="1:15" s="82" customFormat="1" ht="17.25" customHeight="1">
      <c r="A68" s="375" t="s">
        <v>131</v>
      </c>
      <c r="B68" s="64" t="s">
        <v>110</v>
      </c>
      <c r="C68" s="444"/>
      <c r="D68" s="445"/>
      <c r="E68" s="446"/>
      <c r="F68" s="421" t="s">
        <v>119</v>
      </c>
      <c r="G68" s="421"/>
      <c r="H68" s="65"/>
      <c r="I68" s="73" t="s">
        <v>121</v>
      </c>
      <c r="J68" s="65"/>
      <c r="K68" s="74" t="s">
        <v>122</v>
      </c>
      <c r="L68" s="65"/>
      <c r="M68" s="66" t="s">
        <v>123</v>
      </c>
      <c r="N68" s="94"/>
      <c r="O68" s="54"/>
    </row>
    <row r="69" spans="1:15" s="82" customFormat="1" ht="17.25" customHeight="1">
      <c r="A69" s="376"/>
      <c r="B69" s="67" t="s">
        <v>120</v>
      </c>
      <c r="C69" s="386"/>
      <c r="D69" s="387"/>
      <c r="E69" s="388"/>
      <c r="F69" s="432" t="s">
        <v>132</v>
      </c>
      <c r="G69" s="432"/>
      <c r="H69" s="71" t="s">
        <v>126</v>
      </c>
      <c r="I69" s="430"/>
      <c r="J69" s="431"/>
      <c r="K69" s="72" t="s">
        <v>127</v>
      </c>
      <c r="L69" s="430"/>
      <c r="M69" s="431"/>
      <c r="N69" s="94"/>
      <c r="O69" s="54"/>
    </row>
    <row r="70" spans="1:15" s="82" customFormat="1" ht="17.25" customHeight="1">
      <c r="A70" s="376"/>
      <c r="B70" s="427" t="s">
        <v>124</v>
      </c>
      <c r="C70" s="58" t="s">
        <v>113</v>
      </c>
      <c r="D70" s="75"/>
      <c r="E70" s="60" t="s">
        <v>114</v>
      </c>
      <c r="F70" s="75"/>
      <c r="G70" s="61" t="s">
        <v>115</v>
      </c>
      <c r="H70" s="373"/>
      <c r="I70" s="373"/>
      <c r="J70" s="373"/>
      <c r="K70" s="373"/>
      <c r="L70" s="373"/>
      <c r="M70" s="374"/>
      <c r="N70" s="94"/>
      <c r="O70" s="54"/>
    </row>
    <row r="71" spans="1:15" s="82" customFormat="1" ht="17.25" customHeight="1">
      <c r="A71" s="376"/>
      <c r="B71" s="428"/>
      <c r="C71" s="370"/>
      <c r="D71" s="371"/>
      <c r="E71" s="371"/>
      <c r="F71" s="371"/>
      <c r="G71" s="371"/>
      <c r="H71" s="371"/>
      <c r="I71" s="371"/>
      <c r="J71" s="371"/>
      <c r="K71" s="371"/>
      <c r="L71" s="371"/>
      <c r="M71" s="372"/>
      <c r="N71" s="94"/>
      <c r="O71" s="54"/>
    </row>
    <row r="72" spans="1:15" s="82" customFormat="1" ht="17.25" customHeight="1">
      <c r="A72" s="376"/>
      <c r="B72" s="429"/>
      <c r="C72" s="386"/>
      <c r="D72" s="387"/>
      <c r="E72" s="387"/>
      <c r="F72" s="387"/>
      <c r="G72" s="387"/>
      <c r="H72" s="387"/>
      <c r="I72" s="387"/>
      <c r="J72" s="387"/>
      <c r="K72" s="387"/>
      <c r="L72" s="387"/>
      <c r="M72" s="388"/>
      <c r="N72" s="94"/>
      <c r="O72" s="54"/>
    </row>
    <row r="73" spans="1:15" s="82" customFormat="1" ht="17.25" customHeight="1">
      <c r="A73" s="376"/>
      <c r="B73" s="64" t="s">
        <v>110</v>
      </c>
      <c r="C73" s="444"/>
      <c r="D73" s="445"/>
      <c r="E73" s="446"/>
      <c r="F73" s="421" t="s">
        <v>119</v>
      </c>
      <c r="G73" s="421"/>
      <c r="H73" s="65"/>
      <c r="I73" s="73" t="s">
        <v>121</v>
      </c>
      <c r="J73" s="65"/>
      <c r="K73" s="74" t="s">
        <v>122</v>
      </c>
      <c r="L73" s="65"/>
      <c r="M73" s="66" t="s">
        <v>123</v>
      </c>
      <c r="N73" s="94"/>
      <c r="O73" s="54"/>
    </row>
    <row r="74" spans="1:15" s="82" customFormat="1" ht="17.25" customHeight="1">
      <c r="A74" s="376"/>
      <c r="B74" s="67" t="s">
        <v>120</v>
      </c>
      <c r="C74" s="386"/>
      <c r="D74" s="387"/>
      <c r="E74" s="388"/>
      <c r="F74" s="432" t="s">
        <v>132</v>
      </c>
      <c r="G74" s="432"/>
      <c r="H74" s="71" t="s">
        <v>126</v>
      </c>
      <c r="I74" s="430"/>
      <c r="J74" s="431"/>
      <c r="K74" s="72" t="s">
        <v>127</v>
      </c>
      <c r="L74" s="430"/>
      <c r="M74" s="431"/>
      <c r="N74" s="94"/>
      <c r="O74" s="54"/>
    </row>
    <row r="75" spans="1:15" s="82" customFormat="1" ht="17.25" customHeight="1">
      <c r="A75" s="376"/>
      <c r="B75" s="427" t="s">
        <v>124</v>
      </c>
      <c r="C75" s="58" t="s">
        <v>113</v>
      </c>
      <c r="D75" s="75"/>
      <c r="E75" s="60" t="s">
        <v>114</v>
      </c>
      <c r="F75" s="75"/>
      <c r="G75" s="61" t="s">
        <v>115</v>
      </c>
      <c r="H75" s="373"/>
      <c r="I75" s="373"/>
      <c r="J75" s="373"/>
      <c r="K75" s="373"/>
      <c r="L75" s="373"/>
      <c r="M75" s="374"/>
      <c r="N75" s="94"/>
      <c r="O75" s="54"/>
    </row>
    <row r="76" spans="1:15" s="82" customFormat="1" ht="17.25" customHeight="1">
      <c r="A76" s="376"/>
      <c r="B76" s="428"/>
      <c r="C76" s="370"/>
      <c r="D76" s="371"/>
      <c r="E76" s="371"/>
      <c r="F76" s="371"/>
      <c r="G76" s="371"/>
      <c r="H76" s="371"/>
      <c r="I76" s="371"/>
      <c r="J76" s="371"/>
      <c r="K76" s="371"/>
      <c r="L76" s="371"/>
      <c r="M76" s="372"/>
      <c r="N76" s="94"/>
      <c r="O76" s="54"/>
    </row>
    <row r="77" spans="1:15" s="82" customFormat="1" ht="17.25" customHeight="1">
      <c r="A77" s="377"/>
      <c r="B77" s="429"/>
      <c r="C77" s="386"/>
      <c r="D77" s="387"/>
      <c r="E77" s="387"/>
      <c r="F77" s="387"/>
      <c r="G77" s="387"/>
      <c r="H77" s="387"/>
      <c r="I77" s="387"/>
      <c r="J77" s="387"/>
      <c r="K77" s="387"/>
      <c r="L77" s="387"/>
      <c r="M77" s="388"/>
      <c r="N77" s="94"/>
      <c r="O77" s="54"/>
    </row>
    <row r="78" spans="1:15" s="82" customFormat="1" ht="17.25" customHeight="1">
      <c r="A78" s="375" t="s">
        <v>133</v>
      </c>
      <c r="B78" s="64" t="s">
        <v>110</v>
      </c>
      <c r="C78" s="444"/>
      <c r="D78" s="445"/>
      <c r="E78" s="446"/>
      <c r="F78" s="421" t="s">
        <v>119</v>
      </c>
      <c r="G78" s="421"/>
      <c r="H78" s="65"/>
      <c r="I78" s="73" t="s">
        <v>121</v>
      </c>
      <c r="J78" s="65"/>
      <c r="K78" s="74" t="s">
        <v>122</v>
      </c>
      <c r="L78" s="65"/>
      <c r="M78" s="66" t="s">
        <v>123</v>
      </c>
      <c r="N78" s="94"/>
      <c r="O78" s="54"/>
    </row>
    <row r="79" spans="1:15" s="82" customFormat="1" ht="17.25" customHeight="1">
      <c r="A79" s="376"/>
      <c r="B79" s="67" t="s">
        <v>120</v>
      </c>
      <c r="C79" s="386"/>
      <c r="D79" s="387"/>
      <c r="E79" s="388"/>
      <c r="F79" s="434" t="s">
        <v>134</v>
      </c>
      <c r="G79" s="447"/>
      <c r="H79" s="448" t="s">
        <v>135</v>
      </c>
      <c r="I79" s="449"/>
      <c r="J79" s="76"/>
      <c r="K79" s="434" t="s">
        <v>136</v>
      </c>
      <c r="L79" s="435"/>
      <c r="M79" s="76"/>
      <c r="N79" s="94"/>
      <c r="O79" s="54"/>
    </row>
    <row r="80" spans="1:15" s="82" customFormat="1" ht="17.25" customHeight="1">
      <c r="A80" s="376"/>
      <c r="B80" s="427" t="s">
        <v>124</v>
      </c>
      <c r="C80" s="58" t="s">
        <v>113</v>
      </c>
      <c r="D80" s="75"/>
      <c r="E80" s="60" t="s">
        <v>114</v>
      </c>
      <c r="F80" s="75"/>
      <c r="G80" s="61" t="s">
        <v>115</v>
      </c>
      <c r="H80" s="373"/>
      <c r="I80" s="373"/>
      <c r="J80" s="373"/>
      <c r="K80" s="373"/>
      <c r="L80" s="373"/>
      <c r="M80" s="374"/>
      <c r="N80" s="94"/>
      <c r="O80" s="54"/>
    </row>
    <row r="81" spans="1:15" s="82" customFormat="1" ht="17.25" customHeight="1">
      <c r="A81" s="376"/>
      <c r="B81" s="428"/>
      <c r="C81" s="370"/>
      <c r="D81" s="371"/>
      <c r="E81" s="371"/>
      <c r="F81" s="371"/>
      <c r="G81" s="371"/>
      <c r="H81" s="371"/>
      <c r="I81" s="371"/>
      <c r="J81" s="371"/>
      <c r="K81" s="371"/>
      <c r="L81" s="371"/>
      <c r="M81" s="372"/>
      <c r="N81" s="94"/>
      <c r="O81" s="54"/>
    </row>
    <row r="82" spans="1:15" s="82" customFormat="1" ht="17.25" customHeight="1">
      <c r="A82" s="377"/>
      <c r="B82" s="429"/>
      <c r="C82" s="386"/>
      <c r="D82" s="387"/>
      <c r="E82" s="387"/>
      <c r="F82" s="387"/>
      <c r="G82" s="387"/>
      <c r="H82" s="387"/>
      <c r="I82" s="387"/>
      <c r="J82" s="387"/>
      <c r="K82" s="387"/>
      <c r="L82" s="387"/>
      <c r="M82" s="388"/>
      <c r="N82" s="94"/>
      <c r="O82" s="54"/>
    </row>
    <row r="83" spans="1:15" s="82" customFormat="1" ht="17.25" customHeight="1">
      <c r="A83" s="436" t="s">
        <v>137</v>
      </c>
      <c r="B83" s="437"/>
      <c r="C83" s="437"/>
      <c r="D83" s="438"/>
      <c r="E83" s="438"/>
      <c r="F83" s="439"/>
      <c r="G83" s="440"/>
      <c r="H83" s="441" t="s">
        <v>138</v>
      </c>
      <c r="I83" s="442"/>
      <c r="J83" s="442"/>
      <c r="K83" s="442"/>
      <c r="L83" s="442"/>
      <c r="M83" s="443"/>
      <c r="N83" s="94"/>
      <c r="O83" s="54"/>
    </row>
    <row r="84" spans="1:15" s="82" customFormat="1" ht="17.25" customHeight="1">
      <c r="A84" s="412" t="s">
        <v>150</v>
      </c>
      <c r="B84" s="453"/>
      <c r="C84" s="82" t="s">
        <v>151</v>
      </c>
      <c r="D84" s="78" t="s">
        <v>152</v>
      </c>
      <c r="E84" s="78" t="s">
        <v>153</v>
      </c>
      <c r="F84" s="78" t="s">
        <v>154</v>
      </c>
      <c r="G84" s="78" t="s">
        <v>155</v>
      </c>
      <c r="H84" s="396" t="s">
        <v>156</v>
      </c>
      <c r="I84" s="398"/>
      <c r="J84" s="396" t="s">
        <v>157</v>
      </c>
      <c r="K84" s="398"/>
      <c r="L84" s="396" t="s">
        <v>158</v>
      </c>
      <c r="M84" s="398"/>
      <c r="N84" s="94"/>
      <c r="O84" s="54"/>
    </row>
    <row r="85" spans="1:15" s="82" customFormat="1" ht="17.25" customHeight="1">
      <c r="A85" s="456"/>
      <c r="B85" s="457"/>
      <c r="C85" s="83"/>
      <c r="D85" s="83"/>
      <c r="E85" s="83"/>
      <c r="F85" s="83"/>
      <c r="G85" s="83"/>
      <c r="H85" s="430"/>
      <c r="I85" s="431"/>
      <c r="J85" s="430"/>
      <c r="K85" s="431"/>
      <c r="L85" s="430"/>
      <c r="M85" s="431"/>
      <c r="N85" s="94"/>
      <c r="O85" s="54"/>
    </row>
    <row r="86" spans="1:15" s="82" customFormat="1" ht="17.25" customHeight="1">
      <c r="A86" s="454"/>
      <c r="B86" s="455"/>
      <c r="C86" s="396" t="s">
        <v>159</v>
      </c>
      <c r="D86" s="397"/>
      <c r="E86" s="398"/>
      <c r="F86" s="480"/>
      <c r="G86" s="481"/>
      <c r="H86" s="481"/>
      <c r="I86" s="481"/>
      <c r="J86" s="481"/>
      <c r="K86" s="481"/>
      <c r="L86" s="481"/>
      <c r="M86" s="482"/>
      <c r="N86" s="94"/>
      <c r="O86" s="54"/>
    </row>
    <row r="87" spans="1:15" s="82" customFormat="1" ht="17.25" customHeight="1">
      <c r="A87" s="459" t="s">
        <v>160</v>
      </c>
      <c r="B87" s="373"/>
      <c r="C87" s="84" t="s">
        <v>161</v>
      </c>
      <c r="D87" s="85"/>
      <c r="E87" s="86" t="s">
        <v>162</v>
      </c>
      <c r="F87" s="87"/>
      <c r="G87" s="88" t="s">
        <v>163</v>
      </c>
      <c r="H87" s="467"/>
      <c r="I87" s="467"/>
      <c r="J87" s="465" t="s">
        <v>162</v>
      </c>
      <c r="K87" s="465"/>
      <c r="L87" s="467"/>
      <c r="M87" s="483"/>
      <c r="N87" s="94"/>
      <c r="O87" s="54"/>
    </row>
    <row r="88" spans="1:15" s="82" customFormat="1" ht="17.25" customHeight="1">
      <c r="A88" s="460"/>
      <c r="B88" s="461"/>
      <c r="C88" s="89" t="s">
        <v>164</v>
      </c>
      <c r="D88" s="85"/>
      <c r="E88" s="86" t="s">
        <v>162</v>
      </c>
      <c r="F88" s="87"/>
      <c r="G88" s="88" t="s">
        <v>163</v>
      </c>
      <c r="H88" s="467"/>
      <c r="I88" s="467"/>
      <c r="J88" s="465" t="s">
        <v>162</v>
      </c>
      <c r="K88" s="465"/>
      <c r="L88" s="467"/>
      <c r="M88" s="483"/>
      <c r="N88" s="94"/>
      <c r="O88" s="54"/>
    </row>
    <row r="89" spans="1:15" s="82" customFormat="1" ht="17.25" customHeight="1">
      <c r="A89" s="462"/>
      <c r="B89" s="463"/>
      <c r="C89" s="90" t="s">
        <v>165</v>
      </c>
      <c r="D89" s="91"/>
      <c r="E89" s="92" t="s">
        <v>162</v>
      </c>
      <c r="F89" s="87"/>
      <c r="G89" s="88" t="s">
        <v>163</v>
      </c>
      <c r="H89" s="467"/>
      <c r="I89" s="467"/>
      <c r="J89" s="465" t="s">
        <v>162</v>
      </c>
      <c r="K89" s="465"/>
      <c r="L89" s="467"/>
      <c r="M89" s="483"/>
      <c r="N89" s="94"/>
      <c r="O89" s="54"/>
    </row>
    <row r="90" spans="1:15" s="82" customFormat="1" ht="32.25" customHeight="1">
      <c r="A90" s="484" t="s">
        <v>166</v>
      </c>
      <c r="B90" s="485"/>
      <c r="C90" s="492"/>
      <c r="D90" s="493"/>
      <c r="E90" s="493"/>
      <c r="F90" s="493"/>
      <c r="G90" s="493"/>
      <c r="H90" s="493"/>
      <c r="I90" s="493"/>
      <c r="J90" s="493"/>
      <c r="K90" s="493"/>
      <c r="L90" s="493"/>
      <c r="M90" s="494"/>
      <c r="N90" s="94"/>
      <c r="O90" s="54"/>
    </row>
    <row r="91" spans="1:15" s="54" customFormat="1" ht="18" customHeight="1">
      <c r="A91" s="54" t="s">
        <v>168</v>
      </c>
    </row>
    <row r="92" spans="1:15" s="54" customFormat="1" ht="18" customHeight="1">
      <c r="A92" s="495" t="s">
        <v>169</v>
      </c>
      <c r="B92" s="495"/>
      <c r="C92" s="495"/>
      <c r="D92" s="495"/>
      <c r="E92" s="495"/>
      <c r="F92" s="495"/>
      <c r="G92" s="495"/>
      <c r="H92" s="495"/>
      <c r="I92" s="495"/>
      <c r="J92" s="495"/>
      <c r="K92" s="495"/>
      <c r="L92" s="495"/>
      <c r="M92" s="495"/>
      <c r="N92" s="94"/>
    </row>
    <row r="93" spans="1:15" s="54" customFormat="1" ht="26.25" customHeight="1">
      <c r="A93" s="496" t="s">
        <v>170</v>
      </c>
      <c r="B93" s="497"/>
      <c r="C93" s="497"/>
      <c r="D93" s="497"/>
      <c r="E93" s="497"/>
      <c r="F93" s="497"/>
      <c r="G93" s="497"/>
      <c r="H93" s="497"/>
      <c r="I93" s="497"/>
      <c r="J93" s="497"/>
      <c r="K93" s="497"/>
      <c r="L93" s="497"/>
      <c r="M93" s="497"/>
    </row>
    <row r="94" spans="1:15" s="82" customFormat="1" ht="15" customHeight="1">
      <c r="A94" s="94" t="s">
        <v>171</v>
      </c>
      <c r="B94" s="54"/>
      <c r="C94" s="54"/>
      <c r="D94" s="54"/>
      <c r="E94" s="54"/>
      <c r="F94" s="54"/>
      <c r="G94" s="54"/>
      <c r="H94" s="54"/>
      <c r="I94" s="54"/>
      <c r="J94" s="54"/>
      <c r="K94" s="54"/>
      <c r="L94" s="54"/>
      <c r="M94" s="54"/>
      <c r="N94" s="54"/>
      <c r="O94" s="54"/>
    </row>
    <row r="95" spans="1:15" s="82" customFormat="1" ht="15" customHeight="1">
      <c r="A95" s="95" t="s">
        <v>172</v>
      </c>
    </row>
    <row r="96" spans="1:15" s="82" customFormat="1" ht="15" customHeight="1">
      <c r="A96" s="375" t="s">
        <v>173</v>
      </c>
      <c r="B96" s="96" t="s">
        <v>110</v>
      </c>
      <c r="C96" s="418" t="s">
        <v>302</v>
      </c>
      <c r="D96" s="419"/>
      <c r="E96" s="420"/>
      <c r="F96" s="421" t="s">
        <v>119</v>
      </c>
      <c r="G96" s="421"/>
      <c r="H96" s="149" t="s">
        <v>416</v>
      </c>
      <c r="I96" s="73" t="s">
        <v>121</v>
      </c>
      <c r="J96" s="149">
        <v>12</v>
      </c>
      <c r="K96" s="74" t="s">
        <v>122</v>
      </c>
      <c r="L96" s="149">
        <v>3</v>
      </c>
      <c r="M96" s="66" t="s">
        <v>123</v>
      </c>
    </row>
    <row r="97" spans="1:13" s="82" customFormat="1" ht="15" customHeight="1">
      <c r="A97" s="376"/>
      <c r="B97" s="67" t="s">
        <v>120</v>
      </c>
      <c r="C97" s="424" t="s">
        <v>301</v>
      </c>
      <c r="D97" s="425"/>
      <c r="E97" s="426"/>
      <c r="F97" s="432" t="s">
        <v>132</v>
      </c>
      <c r="G97" s="432"/>
      <c r="H97" s="71" t="s">
        <v>126</v>
      </c>
      <c r="I97" s="430"/>
      <c r="J97" s="431"/>
      <c r="K97" s="72" t="s">
        <v>127</v>
      </c>
      <c r="L97" s="399" t="s">
        <v>276</v>
      </c>
      <c r="M97" s="400"/>
    </row>
    <row r="98" spans="1:13" s="82" customFormat="1" ht="15" customHeight="1">
      <c r="A98" s="376"/>
      <c r="B98" s="427" t="s">
        <v>124</v>
      </c>
      <c r="C98" s="58" t="s">
        <v>113</v>
      </c>
      <c r="D98" s="150">
        <v>516</v>
      </c>
      <c r="E98" s="60" t="s">
        <v>114</v>
      </c>
      <c r="F98" s="150">
        <v>1236</v>
      </c>
      <c r="G98" s="61" t="s">
        <v>115</v>
      </c>
      <c r="H98" s="373"/>
      <c r="I98" s="373"/>
      <c r="J98" s="373"/>
      <c r="K98" s="373"/>
      <c r="L98" s="373"/>
      <c r="M98" s="374"/>
    </row>
    <row r="99" spans="1:13" s="82" customFormat="1" ht="15" customHeight="1">
      <c r="A99" s="376"/>
      <c r="B99" s="428"/>
      <c r="C99" s="393" t="s">
        <v>303</v>
      </c>
      <c r="D99" s="394"/>
      <c r="E99" s="394"/>
      <c r="F99" s="394"/>
      <c r="G99" s="394"/>
      <c r="H99" s="394"/>
      <c r="I99" s="394"/>
      <c r="J99" s="394"/>
      <c r="K99" s="394"/>
      <c r="L99" s="394"/>
      <c r="M99" s="395"/>
    </row>
    <row r="100" spans="1:13" s="82" customFormat="1" ht="15" customHeight="1">
      <c r="A100" s="376"/>
      <c r="B100" s="429"/>
      <c r="C100" s="386"/>
      <c r="D100" s="387"/>
      <c r="E100" s="387"/>
      <c r="F100" s="387"/>
      <c r="G100" s="387"/>
      <c r="H100" s="387"/>
      <c r="I100" s="387"/>
      <c r="J100" s="387"/>
      <c r="K100" s="387"/>
      <c r="L100" s="387"/>
      <c r="M100" s="388"/>
    </row>
    <row r="101" spans="1:13" s="82" customFormat="1" ht="15" customHeight="1">
      <c r="A101" s="376"/>
      <c r="B101" s="64" t="s">
        <v>110</v>
      </c>
      <c r="C101" s="418" t="s">
        <v>307</v>
      </c>
      <c r="D101" s="419"/>
      <c r="E101" s="420"/>
      <c r="F101" s="421" t="s">
        <v>119</v>
      </c>
      <c r="G101" s="421"/>
      <c r="H101" s="149" t="s">
        <v>308</v>
      </c>
      <c r="I101" s="73" t="s">
        <v>121</v>
      </c>
      <c r="J101" s="149">
        <v>7</v>
      </c>
      <c r="K101" s="74" t="s">
        <v>122</v>
      </c>
      <c r="L101" s="149">
        <v>8</v>
      </c>
      <c r="M101" s="66" t="s">
        <v>123</v>
      </c>
    </row>
    <row r="102" spans="1:13" s="82" customFormat="1" ht="15" customHeight="1">
      <c r="A102" s="376"/>
      <c r="B102" s="67" t="s">
        <v>120</v>
      </c>
      <c r="C102" s="424" t="s">
        <v>304</v>
      </c>
      <c r="D102" s="425"/>
      <c r="E102" s="426"/>
      <c r="F102" s="432" t="s">
        <v>132</v>
      </c>
      <c r="G102" s="432"/>
      <c r="H102" s="71" t="s">
        <v>126</v>
      </c>
      <c r="I102" s="430"/>
      <c r="J102" s="431"/>
      <c r="K102" s="72" t="s">
        <v>127</v>
      </c>
      <c r="L102" s="399" t="s">
        <v>276</v>
      </c>
      <c r="M102" s="400"/>
    </row>
    <row r="103" spans="1:13" s="82" customFormat="1" ht="15" customHeight="1">
      <c r="A103" s="376"/>
      <c r="B103" s="427" t="s">
        <v>124</v>
      </c>
      <c r="C103" s="58" t="s">
        <v>113</v>
      </c>
      <c r="D103" s="150">
        <v>516</v>
      </c>
      <c r="E103" s="60" t="s">
        <v>114</v>
      </c>
      <c r="F103" s="150">
        <v>9999</v>
      </c>
      <c r="G103" s="61" t="s">
        <v>115</v>
      </c>
      <c r="H103" s="373"/>
      <c r="I103" s="373"/>
      <c r="J103" s="373"/>
      <c r="K103" s="373"/>
      <c r="L103" s="373"/>
      <c r="M103" s="374"/>
    </row>
    <row r="104" spans="1:13" s="82" customFormat="1" ht="15" customHeight="1">
      <c r="A104" s="376"/>
      <c r="B104" s="428"/>
      <c r="C104" s="393" t="s">
        <v>309</v>
      </c>
      <c r="D104" s="394"/>
      <c r="E104" s="394"/>
      <c r="F104" s="394"/>
      <c r="G104" s="394"/>
      <c r="H104" s="394"/>
      <c r="I104" s="394"/>
      <c r="J104" s="394"/>
      <c r="K104" s="394"/>
      <c r="L104" s="394"/>
      <c r="M104" s="395"/>
    </row>
    <row r="105" spans="1:13" s="82" customFormat="1" ht="15" customHeight="1">
      <c r="A105" s="376"/>
      <c r="B105" s="429"/>
      <c r="C105" s="386"/>
      <c r="D105" s="387"/>
      <c r="E105" s="387"/>
      <c r="F105" s="387"/>
      <c r="G105" s="387"/>
      <c r="H105" s="387"/>
      <c r="I105" s="387"/>
      <c r="J105" s="387"/>
      <c r="K105" s="387"/>
      <c r="L105" s="387"/>
      <c r="M105" s="388"/>
    </row>
    <row r="106" spans="1:13" s="82" customFormat="1" ht="15" customHeight="1">
      <c r="A106" s="376"/>
      <c r="B106" s="64" t="s">
        <v>110</v>
      </c>
      <c r="C106" s="444"/>
      <c r="D106" s="445"/>
      <c r="E106" s="446"/>
      <c r="F106" s="421" t="s">
        <v>119</v>
      </c>
      <c r="G106" s="421"/>
      <c r="H106" s="65"/>
      <c r="I106" s="73" t="s">
        <v>121</v>
      </c>
      <c r="J106" s="65"/>
      <c r="K106" s="74" t="s">
        <v>122</v>
      </c>
      <c r="L106" s="65"/>
      <c r="M106" s="66" t="s">
        <v>123</v>
      </c>
    </row>
    <row r="107" spans="1:13" s="82" customFormat="1" ht="15" customHeight="1">
      <c r="A107" s="376"/>
      <c r="B107" s="67" t="s">
        <v>120</v>
      </c>
      <c r="C107" s="386"/>
      <c r="D107" s="387"/>
      <c r="E107" s="388"/>
      <c r="F107" s="432" t="s">
        <v>132</v>
      </c>
      <c r="G107" s="432"/>
      <c r="H107" s="71" t="s">
        <v>126</v>
      </c>
      <c r="I107" s="430"/>
      <c r="J107" s="431"/>
      <c r="K107" s="72" t="s">
        <v>127</v>
      </c>
      <c r="L107" s="430"/>
      <c r="M107" s="431"/>
    </row>
    <row r="108" spans="1:13" s="82" customFormat="1" ht="15" customHeight="1">
      <c r="A108" s="376"/>
      <c r="B108" s="427" t="s">
        <v>124</v>
      </c>
      <c r="C108" s="58" t="s">
        <v>113</v>
      </c>
      <c r="D108" s="75"/>
      <c r="E108" s="60" t="s">
        <v>114</v>
      </c>
      <c r="F108" s="75"/>
      <c r="G108" s="61" t="s">
        <v>115</v>
      </c>
      <c r="H108" s="373"/>
      <c r="I108" s="373"/>
      <c r="J108" s="373"/>
      <c r="K108" s="373"/>
      <c r="L108" s="373"/>
      <c r="M108" s="374"/>
    </row>
    <row r="109" spans="1:13" s="82" customFormat="1" ht="15" customHeight="1">
      <c r="A109" s="376"/>
      <c r="B109" s="428"/>
      <c r="C109" s="370"/>
      <c r="D109" s="371"/>
      <c r="E109" s="371"/>
      <c r="F109" s="371"/>
      <c r="G109" s="371"/>
      <c r="H109" s="371"/>
      <c r="I109" s="371"/>
      <c r="J109" s="371"/>
      <c r="K109" s="371"/>
      <c r="L109" s="371"/>
      <c r="M109" s="372"/>
    </row>
    <row r="110" spans="1:13" s="82" customFormat="1" ht="15" customHeight="1">
      <c r="A110" s="376"/>
      <c r="B110" s="429"/>
      <c r="C110" s="386"/>
      <c r="D110" s="387"/>
      <c r="E110" s="387"/>
      <c r="F110" s="387"/>
      <c r="G110" s="387"/>
      <c r="H110" s="387"/>
      <c r="I110" s="387"/>
      <c r="J110" s="387"/>
      <c r="K110" s="387"/>
      <c r="L110" s="387"/>
      <c r="M110" s="388"/>
    </row>
    <row r="111" spans="1:13" s="82" customFormat="1" ht="15" customHeight="1">
      <c r="A111" s="376"/>
      <c r="B111" s="64" t="s">
        <v>110</v>
      </c>
      <c r="C111" s="444"/>
      <c r="D111" s="445"/>
      <c r="E111" s="446"/>
      <c r="F111" s="421" t="s">
        <v>119</v>
      </c>
      <c r="G111" s="421"/>
      <c r="H111" s="65"/>
      <c r="I111" s="73" t="s">
        <v>121</v>
      </c>
      <c r="J111" s="65"/>
      <c r="K111" s="74" t="s">
        <v>122</v>
      </c>
      <c r="L111" s="65"/>
      <c r="M111" s="66" t="s">
        <v>123</v>
      </c>
    </row>
    <row r="112" spans="1:13" s="82" customFormat="1" ht="15" customHeight="1">
      <c r="A112" s="376"/>
      <c r="B112" s="67" t="s">
        <v>120</v>
      </c>
      <c r="C112" s="386"/>
      <c r="D112" s="387"/>
      <c r="E112" s="388"/>
      <c r="F112" s="432" t="s">
        <v>132</v>
      </c>
      <c r="G112" s="432"/>
      <c r="H112" s="71" t="s">
        <v>126</v>
      </c>
      <c r="I112" s="430"/>
      <c r="J112" s="431"/>
      <c r="K112" s="72" t="s">
        <v>127</v>
      </c>
      <c r="L112" s="430"/>
      <c r="M112" s="431"/>
    </row>
    <row r="113" spans="1:13" s="82" customFormat="1" ht="15" customHeight="1">
      <c r="A113" s="376"/>
      <c r="B113" s="427" t="s">
        <v>124</v>
      </c>
      <c r="C113" s="58" t="s">
        <v>113</v>
      </c>
      <c r="D113" s="75"/>
      <c r="E113" s="60" t="s">
        <v>114</v>
      </c>
      <c r="F113" s="75"/>
      <c r="G113" s="61" t="s">
        <v>115</v>
      </c>
      <c r="H113" s="373"/>
      <c r="I113" s="373"/>
      <c r="J113" s="373"/>
      <c r="K113" s="373"/>
      <c r="L113" s="373"/>
      <c r="M113" s="374"/>
    </row>
    <row r="114" spans="1:13" s="82" customFormat="1" ht="15" customHeight="1">
      <c r="A114" s="376"/>
      <c r="B114" s="428"/>
      <c r="C114" s="370"/>
      <c r="D114" s="371"/>
      <c r="E114" s="371"/>
      <c r="F114" s="371"/>
      <c r="G114" s="371"/>
      <c r="H114" s="371"/>
      <c r="I114" s="371"/>
      <c r="J114" s="371"/>
      <c r="K114" s="371"/>
      <c r="L114" s="371"/>
      <c r="M114" s="372"/>
    </row>
    <row r="115" spans="1:13" s="82" customFormat="1" ht="15" customHeight="1">
      <c r="A115" s="377"/>
      <c r="B115" s="429"/>
      <c r="C115" s="386"/>
      <c r="D115" s="387"/>
      <c r="E115" s="387"/>
      <c r="F115" s="387"/>
      <c r="G115" s="387"/>
      <c r="H115" s="387"/>
      <c r="I115" s="387"/>
      <c r="J115" s="387"/>
      <c r="K115" s="387"/>
      <c r="L115" s="387"/>
      <c r="M115" s="388"/>
    </row>
    <row r="116" spans="1:13" s="82" customFormat="1" ht="15" customHeight="1">
      <c r="A116" s="376" t="s">
        <v>133</v>
      </c>
      <c r="B116" s="64" t="s">
        <v>110</v>
      </c>
      <c r="C116" s="444"/>
      <c r="D116" s="445"/>
      <c r="E116" s="446"/>
      <c r="F116" s="421" t="s">
        <v>119</v>
      </c>
      <c r="G116" s="421"/>
      <c r="H116" s="65"/>
      <c r="I116" s="73" t="s">
        <v>121</v>
      </c>
      <c r="J116" s="65"/>
      <c r="K116" s="74" t="s">
        <v>122</v>
      </c>
      <c r="L116" s="65"/>
      <c r="M116" s="66" t="s">
        <v>123</v>
      </c>
    </row>
    <row r="117" spans="1:13" s="82" customFormat="1" ht="15" customHeight="1">
      <c r="A117" s="376"/>
      <c r="B117" s="67" t="s">
        <v>120</v>
      </c>
      <c r="C117" s="386"/>
      <c r="D117" s="387"/>
      <c r="E117" s="388"/>
      <c r="F117" s="434" t="s">
        <v>134</v>
      </c>
      <c r="G117" s="447"/>
      <c r="H117" s="448" t="s">
        <v>135</v>
      </c>
      <c r="I117" s="449"/>
      <c r="J117" s="76"/>
      <c r="K117" s="434" t="s">
        <v>136</v>
      </c>
      <c r="L117" s="435"/>
      <c r="M117" s="76"/>
    </row>
    <row r="118" spans="1:13" s="82" customFormat="1" ht="15" customHeight="1">
      <c r="A118" s="376"/>
      <c r="B118" s="427" t="s">
        <v>124</v>
      </c>
      <c r="C118" s="58" t="s">
        <v>113</v>
      </c>
      <c r="D118" s="75"/>
      <c r="E118" s="60" t="s">
        <v>114</v>
      </c>
      <c r="F118" s="75"/>
      <c r="G118" s="61" t="s">
        <v>115</v>
      </c>
      <c r="H118" s="373"/>
      <c r="I118" s="373"/>
      <c r="J118" s="373"/>
      <c r="K118" s="373"/>
      <c r="L118" s="373"/>
      <c r="M118" s="374"/>
    </row>
    <row r="119" spans="1:13" s="82" customFormat="1" ht="15" customHeight="1">
      <c r="A119" s="376"/>
      <c r="B119" s="428"/>
      <c r="C119" s="370"/>
      <c r="D119" s="371"/>
      <c r="E119" s="371"/>
      <c r="F119" s="371"/>
      <c r="G119" s="371"/>
      <c r="H119" s="371"/>
      <c r="I119" s="371"/>
      <c r="J119" s="371"/>
      <c r="K119" s="371"/>
      <c r="L119" s="371"/>
      <c r="M119" s="372"/>
    </row>
    <row r="120" spans="1:13" s="82" customFormat="1" ht="15" customHeight="1">
      <c r="A120" s="376"/>
      <c r="B120" s="429"/>
      <c r="C120" s="386"/>
      <c r="D120" s="387"/>
      <c r="E120" s="387"/>
      <c r="F120" s="387"/>
      <c r="G120" s="387"/>
      <c r="H120" s="387"/>
      <c r="I120" s="387"/>
      <c r="J120" s="387"/>
      <c r="K120" s="387"/>
      <c r="L120" s="387"/>
      <c r="M120" s="388"/>
    </row>
    <row r="121" spans="1:13" s="82" customFormat="1" ht="15" customHeight="1">
      <c r="A121" s="376"/>
      <c r="B121" s="64" t="s">
        <v>110</v>
      </c>
      <c r="C121" s="444"/>
      <c r="D121" s="445"/>
      <c r="E121" s="446"/>
      <c r="F121" s="421" t="s">
        <v>119</v>
      </c>
      <c r="G121" s="421"/>
      <c r="H121" s="65"/>
      <c r="I121" s="73" t="s">
        <v>121</v>
      </c>
      <c r="J121" s="65"/>
      <c r="K121" s="74" t="s">
        <v>122</v>
      </c>
      <c r="L121" s="65"/>
      <c r="M121" s="66" t="s">
        <v>123</v>
      </c>
    </row>
    <row r="122" spans="1:13" s="82" customFormat="1" ht="15" customHeight="1">
      <c r="A122" s="376"/>
      <c r="B122" s="67" t="s">
        <v>120</v>
      </c>
      <c r="C122" s="386"/>
      <c r="D122" s="387"/>
      <c r="E122" s="388"/>
      <c r="F122" s="434" t="s">
        <v>134</v>
      </c>
      <c r="G122" s="447"/>
      <c r="H122" s="448" t="s">
        <v>135</v>
      </c>
      <c r="I122" s="449"/>
      <c r="J122" s="76"/>
      <c r="K122" s="434" t="s">
        <v>136</v>
      </c>
      <c r="L122" s="435"/>
      <c r="M122" s="76"/>
    </row>
    <row r="123" spans="1:13" s="82" customFormat="1" ht="15" customHeight="1">
      <c r="A123" s="376"/>
      <c r="B123" s="427" t="s">
        <v>124</v>
      </c>
      <c r="C123" s="58" t="s">
        <v>113</v>
      </c>
      <c r="D123" s="75"/>
      <c r="E123" s="60" t="s">
        <v>114</v>
      </c>
      <c r="F123" s="75"/>
      <c r="G123" s="61" t="s">
        <v>115</v>
      </c>
      <c r="H123" s="373"/>
      <c r="I123" s="373"/>
      <c r="J123" s="373"/>
      <c r="K123" s="373"/>
      <c r="L123" s="373"/>
      <c r="M123" s="374"/>
    </row>
    <row r="124" spans="1:13" s="82" customFormat="1" ht="15" customHeight="1">
      <c r="A124" s="376"/>
      <c r="B124" s="428"/>
      <c r="C124" s="370"/>
      <c r="D124" s="371"/>
      <c r="E124" s="371"/>
      <c r="F124" s="371"/>
      <c r="G124" s="371"/>
      <c r="H124" s="371"/>
      <c r="I124" s="371"/>
      <c r="J124" s="371"/>
      <c r="K124" s="371"/>
      <c r="L124" s="371"/>
      <c r="M124" s="372"/>
    </row>
    <row r="125" spans="1:13" s="82" customFormat="1" ht="15" customHeight="1">
      <c r="A125" s="377"/>
      <c r="B125" s="429"/>
      <c r="C125" s="386"/>
      <c r="D125" s="387"/>
      <c r="E125" s="387"/>
      <c r="F125" s="387"/>
      <c r="G125" s="387"/>
      <c r="H125" s="387"/>
      <c r="I125" s="387"/>
      <c r="J125" s="387"/>
      <c r="K125" s="387"/>
      <c r="L125" s="387"/>
      <c r="M125" s="388"/>
    </row>
    <row r="126" spans="1:13" s="82" customFormat="1" ht="5.0999999999999996" customHeight="1"/>
  </sheetData>
  <mergeCells count="248">
    <mergeCell ref="K122:L122"/>
    <mergeCell ref="C119:M119"/>
    <mergeCell ref="B113:B115"/>
    <mergeCell ref="C115:M115"/>
    <mergeCell ref="C106:E106"/>
    <mergeCell ref="F106:G106"/>
    <mergeCell ref="C107:E107"/>
    <mergeCell ref="F107:G107"/>
    <mergeCell ref="C62:M62"/>
    <mergeCell ref="C114:M114"/>
    <mergeCell ref="H113:M113"/>
    <mergeCell ref="C109:M109"/>
    <mergeCell ref="H108:M108"/>
    <mergeCell ref="C104:M104"/>
    <mergeCell ref="H103:M103"/>
    <mergeCell ref="I107:J107"/>
    <mergeCell ref="L107:M107"/>
    <mergeCell ref="C102:E102"/>
    <mergeCell ref="F102:G102"/>
    <mergeCell ref="I102:J102"/>
    <mergeCell ref="L102:M102"/>
    <mergeCell ref="K79:L79"/>
    <mergeCell ref="L69:M69"/>
    <mergeCell ref="B64:G64"/>
    <mergeCell ref="A116:A125"/>
    <mergeCell ref="C116:E116"/>
    <mergeCell ref="F116:G116"/>
    <mergeCell ref="C117:E117"/>
    <mergeCell ref="F117:G117"/>
    <mergeCell ref="H117:I117"/>
    <mergeCell ref="K117:L117"/>
    <mergeCell ref="B108:B110"/>
    <mergeCell ref="C110:M110"/>
    <mergeCell ref="C111:E111"/>
    <mergeCell ref="F111:G111"/>
    <mergeCell ref="C112:E112"/>
    <mergeCell ref="F112:G112"/>
    <mergeCell ref="I112:J112"/>
    <mergeCell ref="L112:M112"/>
    <mergeCell ref="B123:B125"/>
    <mergeCell ref="C125:M125"/>
    <mergeCell ref="B118:B120"/>
    <mergeCell ref="C120:M120"/>
    <mergeCell ref="C121:E121"/>
    <mergeCell ref="F121:G121"/>
    <mergeCell ref="C122:E122"/>
    <mergeCell ref="F122:G122"/>
    <mergeCell ref="H122:I122"/>
    <mergeCell ref="A90:B90"/>
    <mergeCell ref="C90:M90"/>
    <mergeCell ref="A92:M92"/>
    <mergeCell ref="A93:M93"/>
    <mergeCell ref="A96:A115"/>
    <mergeCell ref="C96:E96"/>
    <mergeCell ref="F96:G96"/>
    <mergeCell ref="C97:E97"/>
    <mergeCell ref="F97:G97"/>
    <mergeCell ref="I97:J97"/>
    <mergeCell ref="B103:B105"/>
    <mergeCell ref="C105:M105"/>
    <mergeCell ref="L97:M97"/>
    <mergeCell ref="B98:B100"/>
    <mergeCell ref="C100:M100"/>
    <mergeCell ref="C101:E101"/>
    <mergeCell ref="F101:G101"/>
    <mergeCell ref="C99:M99"/>
    <mergeCell ref="H98:M98"/>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B80:B82"/>
    <mergeCell ref="C82:M82"/>
    <mergeCell ref="A83:G83"/>
    <mergeCell ref="H83:M83"/>
    <mergeCell ref="C81:M81"/>
    <mergeCell ref="H80:M80"/>
    <mergeCell ref="L74:M74"/>
    <mergeCell ref="B75:B77"/>
    <mergeCell ref="C77:M77"/>
    <mergeCell ref="A78:A82"/>
    <mergeCell ref="C78:E78"/>
    <mergeCell ref="F78:G78"/>
    <mergeCell ref="C79:E79"/>
    <mergeCell ref="F79:G79"/>
    <mergeCell ref="H79:I79"/>
    <mergeCell ref="B70:B72"/>
    <mergeCell ref="C72:M72"/>
    <mergeCell ref="C73:E73"/>
    <mergeCell ref="F73:G73"/>
    <mergeCell ref="C71:M71"/>
    <mergeCell ref="H70:M70"/>
    <mergeCell ref="A68:A77"/>
    <mergeCell ref="C68:E68"/>
    <mergeCell ref="F68:G68"/>
    <mergeCell ref="C69:E69"/>
    <mergeCell ref="F69:G69"/>
    <mergeCell ref="I69:J69"/>
    <mergeCell ref="C74:E74"/>
    <mergeCell ref="F74:G74"/>
    <mergeCell ref="I74:J74"/>
    <mergeCell ref="C76:M76"/>
    <mergeCell ref="D66:E67"/>
    <mergeCell ref="F67:M67"/>
    <mergeCell ref="F66:M66"/>
    <mergeCell ref="A59:A67"/>
    <mergeCell ref="C59:E59"/>
    <mergeCell ref="F59:F60"/>
    <mergeCell ref="G59:G60"/>
    <mergeCell ref="I59:I60"/>
    <mergeCell ref="K59:K60"/>
    <mergeCell ref="C60:E60"/>
    <mergeCell ref="B61:B63"/>
    <mergeCell ref="C63:M63"/>
    <mergeCell ref="H61:M61"/>
    <mergeCell ref="I64:J64"/>
    <mergeCell ref="L64:M64"/>
    <mergeCell ref="B65:C67"/>
    <mergeCell ref="D65:E65"/>
    <mergeCell ref="F65:M65"/>
    <mergeCell ref="A47:B49"/>
    <mergeCell ref="H47:I47"/>
    <mergeCell ref="J47:K47"/>
    <mergeCell ref="L47:M47"/>
    <mergeCell ref="H48:I48"/>
    <mergeCell ref="J48:K48"/>
    <mergeCell ref="A51:M51"/>
    <mergeCell ref="A52:A58"/>
    <mergeCell ref="C52:M52"/>
    <mergeCell ref="C53:M53"/>
    <mergeCell ref="B54:B56"/>
    <mergeCell ref="C56:M56"/>
    <mergeCell ref="C57:M57"/>
    <mergeCell ref="C58:M58"/>
    <mergeCell ref="L48:M48"/>
    <mergeCell ref="H49:I49"/>
    <mergeCell ref="J49:K49"/>
    <mergeCell ref="L49:M49"/>
    <mergeCell ref="A50:B50"/>
    <mergeCell ref="C50:M50"/>
    <mergeCell ref="C55:M55"/>
    <mergeCell ref="H54:M54"/>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9:B39"/>
    <mergeCell ref="A40:B40"/>
    <mergeCell ref="K31:L31"/>
    <mergeCell ref="B32:B34"/>
    <mergeCell ref="C34:M34"/>
    <mergeCell ref="A35:G35"/>
    <mergeCell ref="H35:M35"/>
    <mergeCell ref="C33:M33"/>
    <mergeCell ref="H32:M32"/>
    <mergeCell ref="A30:A34"/>
    <mergeCell ref="C30:E30"/>
    <mergeCell ref="F30:G30"/>
    <mergeCell ref="C31:E31"/>
    <mergeCell ref="F31:G31"/>
    <mergeCell ref="H31:I31"/>
    <mergeCell ref="A36:M36"/>
    <mergeCell ref="A37:B38"/>
    <mergeCell ref="C37:D37"/>
    <mergeCell ref="E37:F37"/>
    <mergeCell ref="L21:M21"/>
    <mergeCell ref="B22:B24"/>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C29:M29"/>
    <mergeCell ref="H27:M27"/>
    <mergeCell ref="C28:M28"/>
    <mergeCell ref="H22:M22"/>
    <mergeCell ref="C23:M23"/>
    <mergeCell ref="D18:E19"/>
    <mergeCell ref="A11:A19"/>
    <mergeCell ref="C11:E11"/>
    <mergeCell ref="F11:F12"/>
    <mergeCell ref="G11:G12"/>
    <mergeCell ref="I11:I12"/>
    <mergeCell ref="K11:K12"/>
    <mergeCell ref="C12:E12"/>
    <mergeCell ref="B13:B15"/>
    <mergeCell ref="C15:M15"/>
    <mergeCell ref="F18:M18"/>
    <mergeCell ref="F19:M19"/>
    <mergeCell ref="C14:M14"/>
    <mergeCell ref="A3:D3"/>
    <mergeCell ref="E3:F3"/>
    <mergeCell ref="H3:K3"/>
    <mergeCell ref="L3:M3"/>
    <mergeCell ref="H13:M13"/>
    <mergeCell ref="C124:M124"/>
    <mergeCell ref="H123:M123"/>
    <mergeCell ref="H118:M118"/>
    <mergeCell ref="H75:M75"/>
    <mergeCell ref="A4:A10"/>
    <mergeCell ref="C4:M4"/>
    <mergeCell ref="C5:M5"/>
    <mergeCell ref="B6:B8"/>
    <mergeCell ref="C8:M8"/>
    <mergeCell ref="C9:M9"/>
    <mergeCell ref="C10:M10"/>
    <mergeCell ref="C7:M7"/>
    <mergeCell ref="H6:M6"/>
    <mergeCell ref="B16:G16"/>
    <mergeCell ref="I16:J16"/>
    <mergeCell ref="L16:M16"/>
    <mergeCell ref="B17:C19"/>
    <mergeCell ref="D17:E17"/>
    <mergeCell ref="F17:M17"/>
  </mergeCells>
  <phoneticPr fontId="28"/>
  <dataValidations count="4">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s>
  <pageMargins left="0.7" right="0.7" top="0.75" bottom="0.75" header="0.3" footer="0.3"/>
  <pageSetup paperSize="9" orientation="portrait" verticalDpi="0" r:id="rId1"/>
  <rowBreaks count="2" manualBreakCount="2">
    <brk id="50" max="16383" man="1"/>
    <brk id="9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showGridLines="0" zoomScaleNormal="100" workbookViewId="0">
      <selection activeCell="P6" sqref="P6:AA6"/>
    </sheetView>
  </sheetViews>
  <sheetFormatPr defaultColWidth="3.75" defaultRowHeight="23.25" customHeight="1"/>
  <cols>
    <col min="1" max="1" width="3.75" style="19" customWidth="1"/>
    <col min="2" max="3" width="3.125" style="19" customWidth="1"/>
    <col min="4" max="4" width="3.75" style="19" bestFit="1"/>
    <col min="5" max="16384" width="3.75" style="19"/>
  </cols>
  <sheetData>
    <row r="2" spans="1:27" s="20" customFormat="1" ht="23.25" customHeight="1">
      <c r="A2" s="20" t="s">
        <v>5</v>
      </c>
      <c r="G2" s="20" t="s">
        <v>33</v>
      </c>
    </row>
    <row r="3" spans="1:27" s="20" customFormat="1" ht="15" customHeight="1"/>
    <row r="4" spans="1:27" ht="11.25" customHeight="1"/>
    <row r="5" spans="1:27" ht="21.75" customHeight="1" thickBot="1">
      <c r="B5" s="498" t="s">
        <v>76</v>
      </c>
      <c r="C5" s="499"/>
      <c r="D5" s="499"/>
      <c r="E5" s="499"/>
      <c r="F5" s="499"/>
      <c r="G5" s="499"/>
      <c r="H5" s="499"/>
      <c r="I5" s="499"/>
      <c r="J5" s="499"/>
      <c r="K5" s="499"/>
      <c r="L5" s="499"/>
      <c r="M5" s="499"/>
      <c r="N5" s="499"/>
      <c r="O5" s="499"/>
      <c r="P5" s="499"/>
      <c r="Q5" s="499"/>
      <c r="R5" s="499"/>
      <c r="S5" s="499"/>
      <c r="T5" s="499"/>
      <c r="U5" s="499"/>
      <c r="V5" s="499"/>
      <c r="W5" s="499"/>
      <c r="X5" s="499"/>
      <c r="Y5" s="499"/>
      <c r="Z5" s="499"/>
      <c r="AA5" s="500"/>
    </row>
    <row r="6" spans="1:27" ht="21.75" customHeight="1">
      <c r="B6" s="501">
        <v>1</v>
      </c>
      <c r="C6" s="502"/>
      <c r="D6" s="507" t="s">
        <v>27</v>
      </c>
      <c r="E6" s="508"/>
      <c r="F6" s="508"/>
      <c r="G6" s="508"/>
      <c r="H6" s="508"/>
      <c r="I6" s="508"/>
      <c r="J6" s="508"/>
      <c r="K6" s="509"/>
      <c r="L6" s="510" t="s">
        <v>48</v>
      </c>
      <c r="M6" s="511"/>
      <c r="N6" s="511"/>
      <c r="O6" s="512"/>
      <c r="P6" s="525" t="s">
        <v>312</v>
      </c>
      <c r="Q6" s="526"/>
      <c r="R6" s="526"/>
      <c r="S6" s="526"/>
      <c r="T6" s="526"/>
      <c r="U6" s="526"/>
      <c r="V6" s="526"/>
      <c r="W6" s="526"/>
      <c r="X6" s="526"/>
      <c r="Y6" s="526"/>
      <c r="Z6" s="526"/>
      <c r="AA6" s="527"/>
    </row>
    <row r="7" spans="1:27" ht="21.75" customHeight="1">
      <c r="B7" s="503"/>
      <c r="C7" s="504"/>
      <c r="D7" s="511" t="s">
        <v>70</v>
      </c>
      <c r="E7" s="511"/>
      <c r="F7" s="512"/>
      <c r="G7" s="519" t="s">
        <v>310</v>
      </c>
      <c r="H7" s="520"/>
      <c r="I7" s="520"/>
      <c r="J7" s="520"/>
      <c r="K7" s="521"/>
      <c r="L7" s="513" t="s">
        <v>47</v>
      </c>
      <c r="M7" s="514"/>
      <c r="N7" s="514"/>
      <c r="O7" s="515"/>
      <c r="P7" s="528" t="s">
        <v>313</v>
      </c>
      <c r="Q7" s="529"/>
      <c r="R7" s="529"/>
      <c r="S7" s="529"/>
      <c r="T7" s="530"/>
      <c r="U7" s="513" t="s">
        <v>72</v>
      </c>
      <c r="V7" s="514"/>
      <c r="W7" s="514"/>
      <c r="X7" s="515"/>
      <c r="Y7" s="519" t="s">
        <v>314</v>
      </c>
      <c r="Z7" s="520"/>
      <c r="AA7" s="531"/>
    </row>
    <row r="8" spans="1:27" ht="21.75" customHeight="1" thickBot="1">
      <c r="B8" s="505"/>
      <c r="C8" s="506"/>
      <c r="D8" s="516" t="s">
        <v>71</v>
      </c>
      <c r="E8" s="516"/>
      <c r="F8" s="517"/>
      <c r="G8" s="522" t="s">
        <v>311</v>
      </c>
      <c r="H8" s="523"/>
      <c r="I8" s="523"/>
      <c r="J8" s="523"/>
      <c r="K8" s="524"/>
      <c r="L8" s="518" t="s">
        <v>74</v>
      </c>
      <c r="M8" s="516"/>
      <c r="N8" s="516"/>
      <c r="O8" s="517"/>
      <c r="P8" s="522" t="s">
        <v>315</v>
      </c>
      <c r="Q8" s="523"/>
      <c r="R8" s="523"/>
      <c r="S8" s="523"/>
      <c r="T8" s="523"/>
      <c r="U8" s="523"/>
      <c r="V8" s="523"/>
      <c r="W8" s="523"/>
      <c r="X8" s="523"/>
      <c r="Y8" s="523"/>
      <c r="Z8" s="523"/>
      <c r="AA8" s="532"/>
    </row>
    <row r="9" spans="1:27" ht="21.75" customHeight="1">
      <c r="B9" s="501">
        <v>2</v>
      </c>
      <c r="C9" s="502"/>
      <c r="D9" s="534" t="s">
        <v>27</v>
      </c>
      <c r="E9" s="507"/>
      <c r="F9" s="507"/>
      <c r="G9" s="507"/>
      <c r="H9" s="507"/>
      <c r="I9" s="507"/>
      <c r="J9" s="507"/>
      <c r="K9" s="535"/>
      <c r="L9" s="536" t="s">
        <v>48</v>
      </c>
      <c r="M9" s="537"/>
      <c r="N9" s="537"/>
      <c r="O9" s="538"/>
      <c r="P9" s="21"/>
      <c r="Q9" s="21"/>
      <c r="R9" s="21"/>
      <c r="S9" s="21"/>
      <c r="T9" s="21"/>
      <c r="U9" s="21"/>
      <c r="V9" s="21"/>
      <c r="W9" s="21"/>
      <c r="X9" s="21"/>
      <c r="Y9" s="21"/>
      <c r="Z9" s="21"/>
      <c r="AA9" s="22"/>
    </row>
    <row r="10" spans="1:27" ht="21.75" customHeight="1">
      <c r="B10" s="503"/>
      <c r="C10" s="504"/>
      <c r="D10" s="539" t="s">
        <v>70</v>
      </c>
      <c r="E10" s="514"/>
      <c r="F10" s="515"/>
      <c r="G10" s="21"/>
      <c r="H10" s="21"/>
      <c r="I10" s="21"/>
      <c r="J10" s="21"/>
      <c r="K10" s="23"/>
      <c r="L10" s="513" t="s">
        <v>47</v>
      </c>
      <c r="M10" s="514"/>
      <c r="N10" s="514"/>
      <c r="O10" s="515"/>
      <c r="P10" s="24"/>
      <c r="Q10" s="25"/>
      <c r="R10" s="25"/>
      <c r="S10" s="25"/>
      <c r="T10" s="25"/>
      <c r="U10" s="513" t="s">
        <v>72</v>
      </c>
      <c r="V10" s="514"/>
      <c r="W10" s="514"/>
      <c r="X10" s="515"/>
      <c r="Y10" s="25"/>
      <c r="Z10" s="25"/>
      <c r="AA10" s="26"/>
    </row>
    <row r="11" spans="1:27" ht="21.75" customHeight="1">
      <c r="B11" s="505"/>
      <c r="C11" s="506"/>
      <c r="D11" s="533" t="s">
        <v>71</v>
      </c>
      <c r="E11" s="516"/>
      <c r="F11" s="517"/>
      <c r="G11" s="27"/>
      <c r="H11" s="27"/>
      <c r="I11" s="27"/>
      <c r="J11" s="27"/>
      <c r="K11" s="28"/>
      <c r="L11" s="518" t="s">
        <v>74</v>
      </c>
      <c r="M11" s="516"/>
      <c r="N11" s="516"/>
      <c r="O11" s="517"/>
      <c r="P11" s="29"/>
      <c r="Q11" s="27"/>
      <c r="R11" s="27"/>
      <c r="S11" s="27"/>
      <c r="T11" s="27"/>
      <c r="U11" s="27"/>
      <c r="V11" s="27"/>
      <c r="W11" s="27"/>
      <c r="X11" s="27"/>
      <c r="Y11" s="27"/>
      <c r="Z11" s="27"/>
      <c r="AA11" s="30"/>
    </row>
    <row r="12" spans="1:27" ht="21.75" customHeight="1">
      <c r="B12" s="501">
        <v>3</v>
      </c>
      <c r="C12" s="502"/>
      <c r="D12" s="534" t="s">
        <v>27</v>
      </c>
      <c r="E12" s="507"/>
      <c r="F12" s="507"/>
      <c r="G12" s="507"/>
      <c r="H12" s="507"/>
      <c r="I12" s="507"/>
      <c r="J12" s="507"/>
      <c r="K12" s="535"/>
      <c r="L12" s="536" t="s">
        <v>48</v>
      </c>
      <c r="M12" s="537"/>
      <c r="N12" s="537"/>
      <c r="O12" s="538"/>
      <c r="P12" s="21"/>
      <c r="Q12" s="21"/>
      <c r="R12" s="21"/>
      <c r="S12" s="21"/>
      <c r="T12" s="21"/>
      <c r="U12" s="21"/>
      <c r="V12" s="21"/>
      <c r="W12" s="21"/>
      <c r="X12" s="21"/>
      <c r="Y12" s="21"/>
      <c r="Z12" s="21"/>
      <c r="AA12" s="22"/>
    </row>
    <row r="13" spans="1:27" ht="21.75" customHeight="1">
      <c r="B13" s="503"/>
      <c r="C13" s="504"/>
      <c r="D13" s="539" t="s">
        <v>70</v>
      </c>
      <c r="E13" s="514"/>
      <c r="F13" s="515"/>
      <c r="G13" s="21"/>
      <c r="H13" s="21"/>
      <c r="I13" s="21"/>
      <c r="J13" s="21"/>
      <c r="K13" s="23"/>
      <c r="L13" s="513" t="s">
        <v>47</v>
      </c>
      <c r="M13" s="514"/>
      <c r="N13" s="514"/>
      <c r="O13" s="515"/>
      <c r="P13" s="24"/>
      <c r="Q13" s="25"/>
      <c r="R13" s="25"/>
      <c r="S13" s="25"/>
      <c r="T13" s="25"/>
      <c r="U13" s="513" t="s">
        <v>72</v>
      </c>
      <c r="V13" s="514"/>
      <c r="W13" s="514"/>
      <c r="X13" s="515"/>
      <c r="Y13" s="25"/>
      <c r="Z13" s="25"/>
      <c r="AA13" s="26"/>
    </row>
    <row r="14" spans="1:27" ht="21.75" customHeight="1">
      <c r="B14" s="505"/>
      <c r="C14" s="506"/>
      <c r="D14" s="533" t="s">
        <v>71</v>
      </c>
      <c r="E14" s="516"/>
      <c r="F14" s="517"/>
      <c r="G14" s="27"/>
      <c r="H14" s="27"/>
      <c r="I14" s="27"/>
      <c r="J14" s="27"/>
      <c r="K14" s="28"/>
      <c r="L14" s="518" t="s">
        <v>74</v>
      </c>
      <c r="M14" s="516"/>
      <c r="N14" s="516"/>
      <c r="O14" s="517"/>
      <c r="P14" s="29"/>
      <c r="Q14" s="27"/>
      <c r="R14" s="27"/>
      <c r="S14" s="27"/>
      <c r="T14" s="27"/>
      <c r="U14" s="27"/>
      <c r="V14" s="27"/>
      <c r="W14" s="27"/>
      <c r="X14" s="27"/>
      <c r="Y14" s="27"/>
      <c r="Z14" s="27"/>
      <c r="AA14" s="30"/>
    </row>
    <row r="15" spans="1:27" ht="21.75" customHeight="1">
      <c r="B15" s="501">
        <v>4</v>
      </c>
      <c r="C15" s="502"/>
      <c r="D15" s="534" t="s">
        <v>27</v>
      </c>
      <c r="E15" s="507"/>
      <c r="F15" s="507"/>
      <c r="G15" s="507"/>
      <c r="H15" s="507"/>
      <c r="I15" s="507"/>
      <c r="J15" s="507"/>
      <c r="K15" s="535"/>
      <c r="L15" s="536" t="s">
        <v>48</v>
      </c>
      <c r="M15" s="537"/>
      <c r="N15" s="537"/>
      <c r="O15" s="538"/>
      <c r="P15" s="21"/>
      <c r="Q15" s="21"/>
      <c r="R15" s="21"/>
      <c r="S15" s="21"/>
      <c r="T15" s="21"/>
      <c r="U15" s="21"/>
      <c r="V15" s="21"/>
      <c r="W15" s="21"/>
      <c r="X15" s="21"/>
      <c r="Y15" s="21"/>
      <c r="Z15" s="21"/>
      <c r="AA15" s="22"/>
    </row>
    <row r="16" spans="1:27" ht="21.75" customHeight="1">
      <c r="B16" s="503"/>
      <c r="C16" s="504"/>
      <c r="D16" s="539" t="s">
        <v>70</v>
      </c>
      <c r="E16" s="514"/>
      <c r="F16" s="515"/>
      <c r="G16" s="21"/>
      <c r="H16" s="21"/>
      <c r="I16" s="21"/>
      <c r="J16" s="21"/>
      <c r="K16" s="23"/>
      <c r="L16" s="513" t="s">
        <v>47</v>
      </c>
      <c r="M16" s="514"/>
      <c r="N16" s="514"/>
      <c r="O16" s="515"/>
      <c r="P16" s="24"/>
      <c r="Q16" s="25"/>
      <c r="R16" s="25"/>
      <c r="S16" s="25"/>
      <c r="T16" s="25"/>
      <c r="U16" s="513" t="s">
        <v>72</v>
      </c>
      <c r="V16" s="514"/>
      <c r="W16" s="514"/>
      <c r="X16" s="515"/>
      <c r="Y16" s="25"/>
      <c r="Z16" s="25"/>
      <c r="AA16" s="26"/>
    </row>
    <row r="17" spans="2:27" ht="21.75" customHeight="1">
      <c r="B17" s="505"/>
      <c r="C17" s="506"/>
      <c r="D17" s="533" t="s">
        <v>71</v>
      </c>
      <c r="E17" s="516"/>
      <c r="F17" s="517"/>
      <c r="G17" s="27"/>
      <c r="H17" s="27"/>
      <c r="I17" s="27"/>
      <c r="J17" s="27"/>
      <c r="K17" s="28"/>
      <c r="L17" s="518" t="s">
        <v>74</v>
      </c>
      <c r="M17" s="516"/>
      <c r="N17" s="516"/>
      <c r="O17" s="517"/>
      <c r="P17" s="29"/>
      <c r="Q17" s="27"/>
      <c r="R17" s="27"/>
      <c r="S17" s="27"/>
      <c r="T17" s="27"/>
      <c r="U17" s="27"/>
      <c r="V17" s="27"/>
      <c r="W17" s="27"/>
      <c r="X17" s="27"/>
      <c r="Y17" s="27"/>
      <c r="Z17" s="27"/>
      <c r="AA17" s="30"/>
    </row>
    <row r="18" spans="2:27" ht="21.75" customHeight="1">
      <c r="B18" s="501">
        <v>5</v>
      </c>
      <c r="C18" s="502"/>
      <c r="D18" s="534" t="s">
        <v>27</v>
      </c>
      <c r="E18" s="507"/>
      <c r="F18" s="507"/>
      <c r="G18" s="507"/>
      <c r="H18" s="507"/>
      <c r="I18" s="507"/>
      <c r="J18" s="507"/>
      <c r="K18" s="535"/>
      <c r="L18" s="536" t="s">
        <v>48</v>
      </c>
      <c r="M18" s="537"/>
      <c r="N18" s="537"/>
      <c r="O18" s="538"/>
      <c r="P18" s="21"/>
      <c r="Q18" s="21"/>
      <c r="R18" s="21"/>
      <c r="S18" s="21"/>
      <c r="T18" s="21"/>
      <c r="U18" s="21"/>
      <c r="V18" s="21"/>
      <c r="W18" s="21"/>
      <c r="X18" s="21"/>
      <c r="Y18" s="21"/>
      <c r="Z18" s="21"/>
      <c r="AA18" s="22"/>
    </row>
    <row r="19" spans="2:27" ht="21.75" customHeight="1">
      <c r="B19" s="503"/>
      <c r="C19" s="504"/>
      <c r="D19" s="539" t="s">
        <v>70</v>
      </c>
      <c r="E19" s="514"/>
      <c r="F19" s="515"/>
      <c r="G19" s="21"/>
      <c r="H19" s="21"/>
      <c r="I19" s="21"/>
      <c r="J19" s="21"/>
      <c r="K19" s="23"/>
      <c r="L19" s="513" t="s">
        <v>47</v>
      </c>
      <c r="M19" s="514"/>
      <c r="N19" s="514"/>
      <c r="O19" s="515"/>
      <c r="P19" s="24"/>
      <c r="Q19" s="25"/>
      <c r="R19" s="25"/>
      <c r="S19" s="25"/>
      <c r="T19" s="25"/>
      <c r="U19" s="513" t="s">
        <v>72</v>
      </c>
      <c r="V19" s="514"/>
      <c r="W19" s="514"/>
      <c r="X19" s="515"/>
      <c r="Y19" s="25"/>
      <c r="Z19" s="25"/>
      <c r="AA19" s="26"/>
    </row>
    <row r="20" spans="2:27" ht="21.75" customHeight="1">
      <c r="B20" s="505"/>
      <c r="C20" s="506"/>
      <c r="D20" s="533" t="s">
        <v>71</v>
      </c>
      <c r="E20" s="516"/>
      <c r="F20" s="517"/>
      <c r="G20" s="27"/>
      <c r="H20" s="27"/>
      <c r="I20" s="27"/>
      <c r="J20" s="27"/>
      <c r="K20" s="28"/>
      <c r="L20" s="518" t="s">
        <v>74</v>
      </c>
      <c r="M20" s="516"/>
      <c r="N20" s="516"/>
      <c r="O20" s="517"/>
      <c r="P20" s="29"/>
      <c r="Q20" s="27"/>
      <c r="R20" s="27"/>
      <c r="S20" s="27"/>
      <c r="T20" s="27"/>
      <c r="U20" s="27"/>
      <c r="V20" s="27"/>
      <c r="W20" s="27"/>
      <c r="X20" s="27"/>
      <c r="Y20" s="27"/>
      <c r="Z20" s="27"/>
      <c r="AA20" s="30"/>
    </row>
  </sheetData>
  <mergeCells count="47">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B5:AA5"/>
    <mergeCell ref="B6:C8"/>
    <mergeCell ref="D6:K6"/>
    <mergeCell ref="L6:O6"/>
    <mergeCell ref="D7:F7"/>
    <mergeCell ref="L7:O7"/>
    <mergeCell ref="U7:X7"/>
    <mergeCell ref="D8:F8"/>
    <mergeCell ref="L8:O8"/>
    <mergeCell ref="G7:K7"/>
    <mergeCell ref="G8:K8"/>
    <mergeCell ref="P6:AA6"/>
    <mergeCell ref="P7:T7"/>
    <mergeCell ref="Y7:AA7"/>
    <mergeCell ref="P8:AA8"/>
  </mergeCells>
  <phoneticPr fontId="21" type="Hiragana"/>
  <pageMargins left="0.59055118110236227" right="0.39370078740157483" top="0.39370078740157483" bottom="0.19685039370078741" header="0" footer="0"/>
  <pageSetup paperSize="9" scale="92"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view="pageBreakPreview" zoomScale="80" zoomScaleNormal="75" zoomScaleSheetLayoutView="80" workbookViewId="0">
      <selection activeCell="U2" sqref="U2"/>
    </sheetView>
  </sheetViews>
  <sheetFormatPr defaultRowHeight="15.95" customHeight="1"/>
  <cols>
    <col min="1" max="1" width="9" style="31" bestFit="1" customWidth="1"/>
    <col min="2" max="28" width="4.625" style="31" customWidth="1"/>
    <col min="29" max="30" width="3.125" style="31" customWidth="1"/>
    <col min="31" max="31" width="9" style="31" bestFit="1"/>
    <col min="32" max="16384" width="9" style="31"/>
  </cols>
  <sheetData>
    <row r="1" spans="2:30" ht="15.95" customHeight="1">
      <c r="B1" s="32" t="s">
        <v>77</v>
      </c>
    </row>
    <row r="3" spans="2:30" ht="15.95" customHeight="1">
      <c r="C3" s="32" t="s">
        <v>78</v>
      </c>
    </row>
    <row r="5" spans="2:30" ht="15.95" customHeight="1">
      <c r="B5" s="151"/>
      <c r="C5" s="549" t="s">
        <v>316</v>
      </c>
      <c r="D5" s="550"/>
      <c r="E5" s="550"/>
      <c r="F5" s="551"/>
      <c r="G5" s="552" t="s">
        <v>317</v>
      </c>
      <c r="H5" s="553"/>
      <c r="I5" s="553"/>
      <c r="J5" s="553"/>
      <c r="K5" s="553"/>
      <c r="L5" s="553"/>
      <c r="M5" s="553"/>
      <c r="N5" s="553"/>
      <c r="O5" s="553"/>
      <c r="P5" s="554"/>
      <c r="Q5" s="151"/>
      <c r="R5" s="151"/>
      <c r="S5" s="151"/>
      <c r="T5" s="151"/>
      <c r="U5" s="151"/>
      <c r="V5" s="151"/>
      <c r="W5" s="151"/>
      <c r="X5" s="151"/>
      <c r="Y5" s="151"/>
      <c r="Z5" s="151"/>
      <c r="AA5" s="151"/>
      <c r="AB5" s="151"/>
      <c r="AC5" s="151"/>
      <c r="AD5" s="151"/>
    </row>
    <row r="6" spans="2:30" ht="15.95" customHeight="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row>
    <row r="7" spans="2:30" ht="15.95" customHeight="1">
      <c r="B7" s="152"/>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4"/>
    </row>
    <row r="8" spans="2:30" ht="15.95" customHeight="1">
      <c r="B8" s="155"/>
      <c r="C8" s="156"/>
      <c r="D8" s="555" t="s">
        <v>318</v>
      </c>
      <c r="E8" s="555"/>
      <c r="F8" s="555"/>
      <c r="G8" s="156"/>
      <c r="H8" s="156"/>
      <c r="I8" s="156"/>
      <c r="J8" s="156"/>
      <c r="K8" s="156"/>
      <c r="L8" s="156"/>
      <c r="M8" s="156"/>
      <c r="N8" s="156"/>
      <c r="O8" s="157"/>
      <c r="P8" s="156"/>
      <c r="Q8" s="156"/>
      <c r="R8" s="156"/>
      <c r="S8" s="156"/>
      <c r="T8" s="156"/>
      <c r="U8" s="555" t="s">
        <v>319</v>
      </c>
      <c r="V8" s="556"/>
      <c r="W8" s="556"/>
      <c r="X8" s="556"/>
      <c r="Y8" s="556"/>
      <c r="Z8" s="556"/>
      <c r="AA8" s="556"/>
      <c r="AB8" s="556"/>
      <c r="AC8" s="156"/>
      <c r="AD8" s="158"/>
    </row>
    <row r="9" spans="2:30" ht="15.95" customHeight="1">
      <c r="B9" s="155"/>
      <c r="C9" s="156"/>
      <c r="D9" s="156"/>
      <c r="E9" s="156"/>
      <c r="F9" s="156"/>
      <c r="G9" s="156"/>
      <c r="H9" s="156"/>
      <c r="I9" s="156"/>
      <c r="J9" s="156"/>
      <c r="K9" s="156"/>
      <c r="L9" s="156"/>
      <c r="M9" s="156"/>
      <c r="N9" s="156"/>
      <c r="O9" s="156"/>
      <c r="P9" s="542" t="s">
        <v>320</v>
      </c>
      <c r="Q9" s="542"/>
      <c r="R9" s="156"/>
      <c r="S9" s="156"/>
      <c r="T9" s="156"/>
      <c r="U9" s="156"/>
      <c r="V9" s="156"/>
      <c r="W9" s="156"/>
      <c r="X9" s="156"/>
      <c r="Y9" s="156"/>
      <c r="Z9" s="156"/>
      <c r="AA9" s="156"/>
      <c r="AB9" s="156"/>
      <c r="AC9" s="156"/>
      <c r="AD9" s="158"/>
    </row>
    <row r="10" spans="2:30" ht="15.95" customHeight="1">
      <c r="B10" s="155"/>
      <c r="C10" s="156"/>
      <c r="D10" s="156"/>
      <c r="E10" s="156"/>
      <c r="F10" s="156"/>
      <c r="G10" s="156"/>
      <c r="H10" s="156"/>
      <c r="I10" s="156"/>
      <c r="J10" s="156"/>
      <c r="K10" s="156"/>
      <c r="L10" s="156"/>
      <c r="M10" s="156"/>
      <c r="N10" s="156"/>
      <c r="O10" s="156"/>
      <c r="P10" s="542"/>
      <c r="Q10" s="542"/>
      <c r="R10" s="156"/>
      <c r="S10" s="156"/>
      <c r="T10" s="156"/>
      <c r="U10" s="156"/>
      <c r="V10" s="156"/>
      <c r="W10" s="156"/>
      <c r="X10" s="156"/>
      <c r="Y10" s="156"/>
      <c r="Z10" s="156"/>
      <c r="AA10" s="156"/>
      <c r="AB10" s="156"/>
      <c r="AC10" s="156"/>
      <c r="AD10" s="158"/>
    </row>
    <row r="11" spans="2:30" ht="15.95" customHeight="1">
      <c r="B11" s="540" t="s">
        <v>321</v>
      </c>
      <c r="C11" s="541"/>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8"/>
    </row>
    <row r="12" spans="2:30" ht="15.95" customHeight="1">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8"/>
    </row>
    <row r="13" spans="2:30" ht="15.95" customHeight="1">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8"/>
    </row>
    <row r="14" spans="2:30" ht="15.95" customHeight="1">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8"/>
    </row>
    <row r="15" spans="2:30" ht="15.95" customHeight="1">
      <c r="B15" s="155"/>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8"/>
    </row>
    <row r="16" spans="2:30" ht="15.95" customHeight="1">
      <c r="B16" s="155"/>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8"/>
    </row>
    <row r="17" spans="2:30" ht="15.95" customHeight="1">
      <c r="B17" s="155"/>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8"/>
    </row>
    <row r="18" spans="2:30" ht="15.95" customHeight="1">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8"/>
    </row>
    <row r="19" spans="2:30" ht="15.95" customHeight="1">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8"/>
    </row>
    <row r="20" spans="2:30" ht="15.95" customHeight="1">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8"/>
    </row>
    <row r="21" spans="2:30" ht="15.95" customHeight="1">
      <c r="B21" s="155"/>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8"/>
    </row>
    <row r="22" spans="2:30" ht="15.95" customHeight="1">
      <c r="B22" s="155"/>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8"/>
    </row>
    <row r="23" spans="2:30" ht="15.95" customHeight="1">
      <c r="B23" s="155"/>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8"/>
    </row>
    <row r="24" spans="2:30" ht="15.95" customHeight="1">
      <c r="B24" s="155"/>
      <c r="C24" s="156"/>
      <c r="D24" s="156"/>
      <c r="E24" s="156"/>
      <c r="F24" s="156"/>
      <c r="G24" s="156"/>
      <c r="H24" s="156"/>
      <c r="I24" s="156"/>
      <c r="J24" s="156"/>
      <c r="K24" s="156"/>
      <c r="L24" s="156"/>
      <c r="M24" s="156"/>
      <c r="N24" s="156"/>
      <c r="O24" s="156"/>
      <c r="P24" s="156"/>
      <c r="Q24" s="156"/>
      <c r="R24" s="156"/>
      <c r="S24" s="156"/>
      <c r="T24" s="542" t="s">
        <v>322</v>
      </c>
      <c r="U24" s="543"/>
      <c r="V24" s="543"/>
      <c r="W24" s="543"/>
      <c r="X24" s="543"/>
      <c r="Y24" s="543"/>
      <c r="Z24" s="156"/>
      <c r="AA24" s="156"/>
      <c r="AB24" s="156"/>
      <c r="AC24" s="156"/>
      <c r="AD24" s="158"/>
    </row>
    <row r="25" spans="2:30" ht="15.95" customHeight="1">
      <c r="B25" s="544"/>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8"/>
    </row>
    <row r="26" spans="2:30" ht="15.95" customHeight="1">
      <c r="B26" s="544"/>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8"/>
    </row>
    <row r="27" spans="2:30" ht="15.95" customHeight="1">
      <c r="B27" s="544"/>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8"/>
    </row>
    <row r="28" spans="2:30" ht="15.95" customHeight="1">
      <c r="B28" s="544"/>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8"/>
    </row>
    <row r="29" spans="2:30" ht="15.95" customHeight="1">
      <c r="B29" s="544"/>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8"/>
    </row>
    <row r="30" spans="2:30" ht="15.95" customHeight="1">
      <c r="B30" s="544"/>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8"/>
    </row>
    <row r="31" spans="2:30" ht="15.95" customHeight="1">
      <c r="B31" s="155"/>
      <c r="C31" s="156"/>
      <c r="D31" s="156"/>
      <c r="E31" s="156"/>
      <c r="F31" s="156"/>
      <c r="G31" s="156"/>
      <c r="H31" s="156"/>
      <c r="I31" s="156"/>
      <c r="J31" s="156"/>
      <c r="K31" s="156"/>
      <c r="L31" s="156"/>
      <c r="M31" s="156"/>
      <c r="N31" s="156"/>
      <c r="O31" s="156"/>
      <c r="P31" s="156"/>
      <c r="Q31" s="156"/>
      <c r="R31" s="156"/>
      <c r="S31" s="545" t="s">
        <v>323</v>
      </c>
      <c r="T31" s="545"/>
      <c r="U31" s="545"/>
      <c r="V31" s="545"/>
      <c r="W31" s="545"/>
      <c r="X31" s="545"/>
      <c r="Y31" s="545"/>
      <c r="Z31" s="545"/>
      <c r="AA31" s="156"/>
      <c r="AB31" s="156"/>
      <c r="AC31" s="156"/>
      <c r="AD31" s="158"/>
    </row>
    <row r="32" spans="2:30" ht="15.95" customHeight="1">
      <c r="B32" s="155"/>
      <c r="C32" s="546" t="s">
        <v>324</v>
      </c>
      <c r="D32" s="547"/>
      <c r="E32" s="547"/>
      <c r="F32" s="156"/>
      <c r="G32" s="159"/>
      <c r="H32" s="156" t="s">
        <v>325</v>
      </c>
      <c r="I32" s="156"/>
      <c r="J32" s="156"/>
      <c r="K32" s="156"/>
      <c r="L32" s="156"/>
      <c r="M32" s="156"/>
      <c r="N32" s="156"/>
      <c r="O32" s="156"/>
      <c r="P32" s="156"/>
      <c r="Q32" s="156"/>
      <c r="R32" s="156"/>
      <c r="S32" s="545"/>
      <c r="T32" s="545"/>
      <c r="U32" s="545"/>
      <c r="V32" s="545"/>
      <c r="W32" s="545"/>
      <c r="X32" s="545"/>
      <c r="Y32" s="545"/>
      <c r="Z32" s="545"/>
      <c r="AA32" s="156"/>
      <c r="AB32" s="156"/>
      <c r="AC32" s="156"/>
      <c r="AD32" s="158"/>
    </row>
    <row r="33" spans="2:30" ht="15.95" customHeight="1">
      <c r="B33" s="160"/>
      <c r="C33" s="548"/>
      <c r="D33" s="548"/>
      <c r="E33" s="548"/>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2"/>
    </row>
    <row r="34" spans="2:30" ht="15.95" customHeight="1">
      <c r="B34" s="33" t="s">
        <v>79</v>
      </c>
    </row>
    <row r="35" spans="2:30" ht="15.95" customHeight="1">
      <c r="B35" s="33" t="s">
        <v>80</v>
      </c>
    </row>
  </sheetData>
  <mergeCells count="10">
    <mergeCell ref="C5:F5"/>
    <mergeCell ref="G5:P5"/>
    <mergeCell ref="D8:F8"/>
    <mergeCell ref="U8:AB8"/>
    <mergeCell ref="P9:Q10"/>
    <mergeCell ref="B11:C11"/>
    <mergeCell ref="T24:Y24"/>
    <mergeCell ref="B25:B30"/>
    <mergeCell ref="S31:Z32"/>
    <mergeCell ref="C32:E33"/>
  </mergeCells>
  <phoneticPr fontId="21" type="Hiragana"/>
  <pageMargins left="0.78740157480314965" right="0.78740157480314965" top="0.68" bottom="0.53"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80" zoomScaleNormal="100" zoomScaleSheetLayoutView="80" workbookViewId="0">
      <selection activeCell="M32" sqref="M32"/>
    </sheetView>
  </sheetViews>
  <sheetFormatPr defaultRowHeight="13.5"/>
  <cols>
    <col min="1" max="1" width="9" style="34" bestFit="1" customWidth="1"/>
    <col min="2" max="10" width="9.625" style="34" customWidth="1"/>
    <col min="11" max="11" width="9" style="34" bestFit="1"/>
    <col min="12" max="16384" width="9" style="34"/>
  </cols>
  <sheetData>
    <row r="1" spans="2:10" ht="17.25">
      <c r="B1" s="35" t="s">
        <v>81</v>
      </c>
    </row>
    <row r="2" spans="2:10" ht="17.25">
      <c r="B2" s="35"/>
      <c r="D2" s="557" t="s">
        <v>69</v>
      </c>
      <c r="E2" s="557"/>
      <c r="F2" s="557"/>
      <c r="G2" s="557"/>
      <c r="H2" s="557"/>
    </row>
    <row r="4" spans="2:10" ht="15" customHeight="1">
      <c r="B4" s="558" t="s">
        <v>316</v>
      </c>
      <c r="C4" s="559"/>
      <c r="D4" s="560" t="s">
        <v>317</v>
      </c>
      <c r="E4" s="561"/>
      <c r="F4" s="561"/>
      <c r="G4" s="561"/>
      <c r="H4" s="561"/>
      <c r="I4" s="561"/>
      <c r="J4" s="562"/>
    </row>
    <row r="5" spans="2:10" ht="15" customHeight="1">
      <c r="B5" s="163" t="s">
        <v>110</v>
      </c>
      <c r="C5" s="563" t="s">
        <v>326</v>
      </c>
      <c r="D5" s="563"/>
      <c r="E5" s="563"/>
      <c r="F5" s="563"/>
      <c r="G5" s="564" t="s">
        <v>327</v>
      </c>
      <c r="H5" s="565">
        <v>29775</v>
      </c>
      <c r="I5" s="566"/>
      <c r="J5" s="567"/>
    </row>
    <row r="6" spans="2:10" ht="15" customHeight="1">
      <c r="B6" s="569" t="s">
        <v>328</v>
      </c>
      <c r="C6" s="571" t="s">
        <v>329</v>
      </c>
      <c r="D6" s="572"/>
      <c r="E6" s="572"/>
      <c r="F6" s="573"/>
      <c r="G6" s="564"/>
      <c r="H6" s="568"/>
      <c r="I6" s="566"/>
      <c r="J6" s="567"/>
    </row>
    <row r="7" spans="2:10" ht="15" customHeight="1">
      <c r="B7" s="570"/>
      <c r="C7" s="574"/>
      <c r="D7" s="575"/>
      <c r="E7" s="575"/>
      <c r="F7" s="576"/>
      <c r="G7" s="564"/>
      <c r="H7" s="568"/>
      <c r="I7" s="566"/>
      <c r="J7" s="567"/>
    </row>
    <row r="8" spans="2:10" ht="15" customHeight="1">
      <c r="B8" s="577" t="s">
        <v>330</v>
      </c>
      <c r="C8" s="579" t="s">
        <v>379</v>
      </c>
      <c r="D8" s="580"/>
      <c r="E8" s="580"/>
      <c r="F8" s="580"/>
      <c r="G8" s="580"/>
      <c r="H8" s="580"/>
      <c r="I8" s="580"/>
      <c r="J8" s="581"/>
    </row>
    <row r="9" spans="2:10" ht="15" customHeight="1">
      <c r="B9" s="578"/>
      <c r="C9" s="582"/>
      <c r="D9" s="583"/>
      <c r="E9" s="583"/>
      <c r="F9" s="583"/>
      <c r="G9" s="583"/>
      <c r="H9" s="583"/>
      <c r="I9" s="583"/>
      <c r="J9" s="584"/>
    </row>
    <row r="10" spans="2:10" ht="15" customHeight="1">
      <c r="B10" s="164" t="s">
        <v>116</v>
      </c>
      <c r="C10" s="585"/>
      <c r="D10" s="586"/>
      <c r="E10" s="586"/>
      <c r="F10" s="586"/>
      <c r="G10" s="586"/>
      <c r="H10" s="586"/>
      <c r="I10" s="586"/>
      <c r="J10" s="587"/>
    </row>
    <row r="11" spans="2:10" ht="15" customHeight="1">
      <c r="B11" s="588" t="s">
        <v>331</v>
      </c>
      <c r="C11" s="589"/>
      <c r="D11" s="589"/>
      <c r="E11" s="589"/>
      <c r="F11" s="589"/>
      <c r="G11" s="589"/>
      <c r="H11" s="589"/>
      <c r="I11" s="589"/>
      <c r="J11" s="590"/>
    </row>
    <row r="12" spans="2:10" ht="15" customHeight="1">
      <c r="B12" s="588" t="s">
        <v>332</v>
      </c>
      <c r="C12" s="589"/>
      <c r="D12" s="590"/>
      <c r="E12" s="588" t="s">
        <v>333</v>
      </c>
      <c r="F12" s="589"/>
      <c r="G12" s="590"/>
      <c r="H12" s="589" t="s">
        <v>334</v>
      </c>
      <c r="I12" s="589"/>
      <c r="J12" s="590"/>
    </row>
    <row r="13" spans="2:10" ht="15" customHeight="1">
      <c r="B13" s="591" t="s">
        <v>335</v>
      </c>
      <c r="C13" s="592"/>
      <c r="D13" s="593"/>
      <c r="E13" s="594" t="s">
        <v>336</v>
      </c>
      <c r="F13" s="595"/>
      <c r="G13" s="596"/>
      <c r="H13" s="595" t="s">
        <v>337</v>
      </c>
      <c r="I13" s="595"/>
      <c r="J13" s="596"/>
    </row>
    <row r="14" spans="2:10" ht="15" customHeight="1">
      <c r="B14" s="597" t="s">
        <v>338</v>
      </c>
      <c r="C14" s="598"/>
      <c r="D14" s="599"/>
      <c r="E14" s="600" t="s">
        <v>339</v>
      </c>
      <c r="F14" s="601"/>
      <c r="G14" s="602"/>
      <c r="H14" s="601" t="s">
        <v>340</v>
      </c>
      <c r="I14" s="601"/>
      <c r="J14" s="602"/>
    </row>
    <row r="15" spans="2:10" ht="15" customHeight="1">
      <c r="B15" s="603"/>
      <c r="C15" s="604"/>
      <c r="D15" s="605"/>
      <c r="E15" s="603"/>
      <c r="F15" s="604"/>
      <c r="G15" s="605"/>
      <c r="H15" s="604"/>
      <c r="I15" s="604"/>
      <c r="J15" s="605"/>
    </row>
    <row r="16" spans="2:10" ht="15" customHeight="1">
      <c r="B16" s="606"/>
      <c r="C16" s="607"/>
      <c r="D16" s="608"/>
      <c r="E16" s="606"/>
      <c r="F16" s="607"/>
      <c r="G16" s="608"/>
      <c r="H16" s="607"/>
      <c r="I16" s="607"/>
      <c r="J16" s="608"/>
    </row>
    <row r="17" spans="2:10" ht="15" customHeight="1">
      <c r="B17" s="606"/>
      <c r="C17" s="607"/>
      <c r="D17" s="608"/>
      <c r="E17" s="606"/>
      <c r="F17" s="607"/>
      <c r="G17" s="608"/>
      <c r="H17" s="607"/>
      <c r="I17" s="607"/>
      <c r="J17" s="608"/>
    </row>
    <row r="18" spans="2:10" ht="15" customHeight="1">
      <c r="B18" s="606"/>
      <c r="C18" s="607"/>
      <c r="D18" s="608"/>
      <c r="E18" s="606"/>
      <c r="F18" s="607"/>
      <c r="G18" s="608"/>
      <c r="H18" s="607"/>
      <c r="I18" s="607"/>
      <c r="J18" s="608"/>
    </row>
    <row r="19" spans="2:10" ht="15" customHeight="1">
      <c r="B19" s="606"/>
      <c r="C19" s="607"/>
      <c r="D19" s="608"/>
      <c r="E19" s="606"/>
      <c r="F19" s="607"/>
      <c r="G19" s="608"/>
      <c r="H19" s="607"/>
      <c r="I19" s="607"/>
      <c r="J19" s="608"/>
    </row>
    <row r="20" spans="2:10" ht="15" customHeight="1">
      <c r="B20" s="606"/>
      <c r="C20" s="607"/>
      <c r="D20" s="608"/>
      <c r="E20" s="606"/>
      <c r="F20" s="607"/>
      <c r="G20" s="608"/>
      <c r="H20" s="607"/>
      <c r="I20" s="607"/>
      <c r="J20" s="608"/>
    </row>
    <row r="21" spans="2:10" ht="15" customHeight="1">
      <c r="B21" s="606"/>
      <c r="C21" s="607"/>
      <c r="D21" s="608"/>
      <c r="E21" s="606"/>
      <c r="F21" s="607"/>
      <c r="G21" s="608"/>
      <c r="H21" s="607"/>
      <c r="I21" s="607"/>
      <c r="J21" s="608"/>
    </row>
    <row r="22" spans="2:10" ht="15" customHeight="1">
      <c r="B22" s="606"/>
      <c r="C22" s="607"/>
      <c r="D22" s="608"/>
      <c r="E22" s="606"/>
      <c r="F22" s="607"/>
      <c r="G22" s="608"/>
      <c r="H22" s="607"/>
      <c r="I22" s="607"/>
      <c r="J22" s="608"/>
    </row>
    <row r="23" spans="2:10" ht="15" customHeight="1">
      <c r="B23" s="606"/>
      <c r="C23" s="607"/>
      <c r="D23" s="608"/>
      <c r="E23" s="606"/>
      <c r="F23" s="607"/>
      <c r="G23" s="608"/>
      <c r="H23" s="607"/>
      <c r="I23" s="607"/>
      <c r="J23" s="608"/>
    </row>
    <row r="24" spans="2:10" ht="15" customHeight="1">
      <c r="B24" s="606"/>
      <c r="C24" s="607"/>
      <c r="D24" s="608"/>
      <c r="E24" s="606"/>
      <c r="F24" s="607"/>
      <c r="G24" s="608"/>
      <c r="H24" s="607"/>
      <c r="I24" s="607"/>
      <c r="J24" s="608"/>
    </row>
    <row r="25" spans="2:10" ht="15" customHeight="1">
      <c r="B25" s="606"/>
      <c r="C25" s="607"/>
      <c r="D25" s="608"/>
      <c r="E25" s="606"/>
      <c r="F25" s="607"/>
      <c r="G25" s="608"/>
      <c r="H25" s="607"/>
      <c r="I25" s="607"/>
      <c r="J25" s="608"/>
    </row>
    <row r="26" spans="2:10" ht="15" customHeight="1">
      <c r="B26" s="606"/>
      <c r="C26" s="607"/>
      <c r="D26" s="608"/>
      <c r="E26" s="606"/>
      <c r="F26" s="607"/>
      <c r="G26" s="608"/>
      <c r="H26" s="607"/>
      <c r="I26" s="607"/>
      <c r="J26" s="608"/>
    </row>
    <row r="27" spans="2:10" ht="15" customHeight="1">
      <c r="B27" s="629"/>
      <c r="C27" s="630"/>
      <c r="D27" s="631"/>
      <c r="E27" s="629"/>
      <c r="F27" s="630"/>
      <c r="G27" s="631"/>
      <c r="H27" s="629"/>
      <c r="I27" s="630"/>
      <c r="J27" s="631"/>
    </row>
    <row r="28" spans="2:10" ht="15" customHeight="1">
      <c r="B28" s="588" t="s">
        <v>341</v>
      </c>
      <c r="C28" s="589"/>
      <c r="D28" s="589"/>
      <c r="E28" s="589"/>
      <c r="F28" s="589"/>
      <c r="G28" s="589"/>
      <c r="H28" s="589"/>
      <c r="I28" s="589"/>
      <c r="J28" s="590"/>
    </row>
    <row r="29" spans="2:10" ht="15" customHeight="1">
      <c r="B29" s="588" t="s">
        <v>342</v>
      </c>
      <c r="C29" s="589"/>
      <c r="D29" s="589"/>
      <c r="E29" s="590"/>
      <c r="F29" s="588" t="s">
        <v>343</v>
      </c>
      <c r="G29" s="589"/>
      <c r="H29" s="589"/>
      <c r="I29" s="589"/>
      <c r="J29" s="590"/>
    </row>
    <row r="30" spans="2:10" ht="15" customHeight="1">
      <c r="B30" s="609" t="s">
        <v>344</v>
      </c>
      <c r="C30" s="610"/>
      <c r="D30" s="610"/>
      <c r="E30" s="611"/>
      <c r="F30" s="618" t="s">
        <v>345</v>
      </c>
      <c r="G30" s="610"/>
      <c r="H30" s="610"/>
      <c r="I30" s="610"/>
      <c r="J30" s="611"/>
    </row>
    <row r="31" spans="2:10" ht="15" customHeight="1">
      <c r="B31" s="612"/>
      <c r="C31" s="613"/>
      <c r="D31" s="613"/>
      <c r="E31" s="614"/>
      <c r="F31" s="612"/>
      <c r="G31" s="613"/>
      <c r="H31" s="613"/>
      <c r="I31" s="613"/>
      <c r="J31" s="614"/>
    </row>
    <row r="32" spans="2:10" ht="15" customHeight="1">
      <c r="B32" s="612"/>
      <c r="C32" s="613"/>
      <c r="D32" s="613"/>
      <c r="E32" s="614"/>
      <c r="F32" s="612"/>
      <c r="G32" s="613"/>
      <c r="H32" s="613"/>
      <c r="I32" s="613"/>
      <c r="J32" s="614"/>
    </row>
    <row r="33" spans="2:10" ht="15" customHeight="1">
      <c r="B33" s="612"/>
      <c r="C33" s="613"/>
      <c r="D33" s="613"/>
      <c r="E33" s="614"/>
      <c r="F33" s="612"/>
      <c r="G33" s="613"/>
      <c r="H33" s="613"/>
      <c r="I33" s="613"/>
      <c r="J33" s="614"/>
    </row>
    <row r="34" spans="2:10" ht="15" customHeight="1">
      <c r="B34" s="612"/>
      <c r="C34" s="613"/>
      <c r="D34" s="613"/>
      <c r="E34" s="614"/>
      <c r="F34" s="612"/>
      <c r="G34" s="613"/>
      <c r="H34" s="613"/>
      <c r="I34" s="613"/>
      <c r="J34" s="614"/>
    </row>
    <row r="35" spans="2:10" ht="15" customHeight="1">
      <c r="B35" s="612"/>
      <c r="C35" s="613"/>
      <c r="D35" s="613"/>
      <c r="E35" s="614"/>
      <c r="F35" s="612"/>
      <c r="G35" s="613"/>
      <c r="H35" s="613"/>
      <c r="I35" s="613"/>
      <c r="J35" s="614"/>
    </row>
    <row r="36" spans="2:10" ht="15" customHeight="1">
      <c r="B36" s="615"/>
      <c r="C36" s="616"/>
      <c r="D36" s="616"/>
      <c r="E36" s="617"/>
      <c r="F36" s="615"/>
      <c r="G36" s="616"/>
      <c r="H36" s="616"/>
      <c r="I36" s="616"/>
      <c r="J36" s="617"/>
    </row>
    <row r="37" spans="2:10" ht="15" customHeight="1">
      <c r="B37" s="619" t="s">
        <v>346</v>
      </c>
      <c r="C37" s="620"/>
      <c r="D37" s="620"/>
      <c r="E37" s="620"/>
      <c r="F37" s="620"/>
      <c r="G37" s="620"/>
      <c r="H37" s="620"/>
      <c r="I37" s="620"/>
      <c r="J37" s="621"/>
    </row>
    <row r="38" spans="2:10" ht="15" customHeight="1">
      <c r="B38" s="622"/>
      <c r="C38" s="623"/>
      <c r="D38" s="623"/>
      <c r="E38" s="623"/>
      <c r="F38" s="623"/>
      <c r="G38" s="623"/>
      <c r="H38" s="623"/>
      <c r="I38" s="623"/>
      <c r="J38" s="624"/>
    </row>
    <row r="39" spans="2:10" ht="15" customHeight="1">
      <c r="B39" s="622"/>
      <c r="C39" s="623"/>
      <c r="D39" s="623"/>
      <c r="E39" s="623"/>
      <c r="F39" s="623"/>
      <c r="G39" s="623"/>
      <c r="H39" s="623"/>
      <c r="I39" s="623"/>
      <c r="J39" s="624"/>
    </row>
    <row r="40" spans="2:10" ht="15" customHeight="1">
      <c r="B40" s="622"/>
      <c r="C40" s="623"/>
      <c r="D40" s="623"/>
      <c r="E40" s="623"/>
      <c r="F40" s="623"/>
      <c r="G40" s="623"/>
      <c r="H40" s="623"/>
      <c r="I40" s="623"/>
      <c r="J40" s="624"/>
    </row>
    <row r="41" spans="2:10" ht="15" customHeight="1">
      <c r="B41" s="622"/>
      <c r="C41" s="623"/>
      <c r="D41" s="623"/>
      <c r="E41" s="623"/>
      <c r="F41" s="623"/>
      <c r="G41" s="623"/>
      <c r="H41" s="623"/>
      <c r="I41" s="623"/>
      <c r="J41" s="624"/>
    </row>
    <row r="42" spans="2:10" ht="15" customHeight="1">
      <c r="B42" s="625"/>
      <c r="C42" s="626"/>
      <c r="D42" s="626"/>
      <c r="E42" s="626"/>
      <c r="F42" s="626"/>
      <c r="G42" s="626"/>
      <c r="H42" s="626"/>
      <c r="I42" s="626"/>
      <c r="J42" s="627"/>
    </row>
    <row r="43" spans="2:10">
      <c r="B43" s="36" t="s">
        <v>11</v>
      </c>
    </row>
    <row r="44" spans="2:10">
      <c r="B44" s="36" t="s">
        <v>82</v>
      </c>
    </row>
    <row r="45" spans="2:10" ht="30.75" customHeight="1">
      <c r="B45" s="628" t="s">
        <v>83</v>
      </c>
      <c r="C45" s="628"/>
      <c r="D45" s="628"/>
      <c r="E45" s="628"/>
      <c r="F45" s="628"/>
      <c r="G45" s="628"/>
      <c r="H45" s="628"/>
    </row>
    <row r="48" spans="2:10">
      <c r="B48" s="36"/>
    </row>
    <row r="49" spans="2:2">
      <c r="B49" s="36"/>
    </row>
  </sheetData>
  <mergeCells count="67">
    <mergeCell ref="B30:E36"/>
    <mergeCell ref="F30:J36"/>
    <mergeCell ref="B37:J42"/>
    <mergeCell ref="B45:H45"/>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1" type="Hiragana"/>
  <pageMargins left="0.75" right="0.43" top="1" bottom="1" header="0.51200000000000001" footer="0.51200000000000001"/>
  <pageSetup paperSize="9"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7"/>
  <sheetViews>
    <sheetView showGridLines="0" view="pageBreakPreview" zoomScale="80" zoomScaleNormal="100" zoomScaleSheetLayoutView="80" workbookViewId="0">
      <selection activeCell="M20" sqref="M20"/>
    </sheetView>
  </sheetViews>
  <sheetFormatPr defaultRowHeight="19.5" customHeight="1"/>
  <cols>
    <col min="1" max="1" width="9" style="37" bestFit="1" customWidth="1"/>
    <col min="2" max="2" width="10" style="37" customWidth="1"/>
    <col min="3" max="4" width="4.375" style="37" customWidth="1"/>
    <col min="5" max="5" width="10.625" style="37" customWidth="1"/>
    <col min="6" max="6" width="20.625" style="37" customWidth="1"/>
    <col min="7" max="7" width="10.625" style="37" customWidth="1"/>
    <col min="8" max="11" width="8.125" style="37" customWidth="1"/>
    <col min="12" max="12" width="5" style="37" customWidth="1"/>
    <col min="13" max="13" width="9" style="37" bestFit="1"/>
    <col min="14" max="16384" width="9" style="37"/>
  </cols>
  <sheetData>
    <row r="1" spans="2:12" ht="19.5" customHeight="1">
      <c r="B1" s="37" t="s">
        <v>0</v>
      </c>
    </row>
    <row r="2" spans="2:12" ht="30" customHeight="1">
      <c r="B2" s="632" t="s">
        <v>84</v>
      </c>
      <c r="C2" s="632"/>
      <c r="D2" s="632"/>
      <c r="E2" s="632"/>
      <c r="F2" s="632"/>
      <c r="G2" s="632"/>
      <c r="H2" s="632"/>
      <c r="I2" s="632"/>
      <c r="J2" s="632"/>
      <c r="K2" s="632"/>
      <c r="L2" s="40"/>
    </row>
    <row r="3" spans="2:12" ht="15" customHeight="1">
      <c r="B3" s="39"/>
      <c r="C3" s="39"/>
      <c r="D3" s="39"/>
      <c r="E3" s="39"/>
      <c r="F3" s="39"/>
      <c r="G3" s="39"/>
      <c r="H3" s="39"/>
      <c r="I3" s="39"/>
      <c r="J3" s="39"/>
      <c r="K3" s="39"/>
      <c r="L3" s="39"/>
    </row>
    <row r="4" spans="2:12" ht="22.5" customHeight="1">
      <c r="B4" s="165"/>
      <c r="C4" s="165"/>
      <c r="D4" s="165"/>
      <c r="E4" s="165"/>
      <c r="F4" s="165"/>
      <c r="G4" s="165"/>
      <c r="H4" s="165"/>
      <c r="I4" s="165"/>
      <c r="J4" s="165"/>
      <c r="K4" s="177" t="s">
        <v>347</v>
      </c>
    </row>
    <row r="5" spans="2:12" ht="22.5" customHeight="1">
      <c r="B5" s="165"/>
      <c r="C5" s="165"/>
      <c r="D5" s="165"/>
      <c r="E5" s="165"/>
      <c r="F5" s="165"/>
      <c r="G5" s="165"/>
      <c r="H5" s="165"/>
      <c r="I5" s="165"/>
      <c r="J5" s="166"/>
      <c r="K5" s="177" t="s">
        <v>376</v>
      </c>
    </row>
    <row r="6" spans="2:12" ht="22.5" customHeight="1">
      <c r="B6" s="165" t="s">
        <v>348</v>
      </c>
      <c r="C6" s="165"/>
      <c r="D6" s="165"/>
      <c r="E6" s="167"/>
      <c r="F6" s="165"/>
      <c r="G6" s="165"/>
      <c r="H6" s="165"/>
      <c r="I6" s="166"/>
      <c r="J6" s="165"/>
      <c r="K6" s="165"/>
    </row>
    <row r="7" spans="2:12" ht="22.5" customHeight="1">
      <c r="B7" s="165"/>
      <c r="C7" s="165"/>
      <c r="D7" s="165"/>
      <c r="E7" s="165"/>
      <c r="F7" s="165"/>
      <c r="G7" s="165"/>
      <c r="H7" s="165"/>
      <c r="I7" s="165"/>
      <c r="J7" s="165"/>
      <c r="K7" s="165"/>
    </row>
    <row r="8" spans="2:12" ht="22.5" customHeight="1">
      <c r="B8" s="165"/>
      <c r="C8" s="165"/>
      <c r="D8" s="165"/>
      <c r="E8" s="165"/>
      <c r="F8" s="165" t="s">
        <v>349</v>
      </c>
      <c r="G8" s="165"/>
      <c r="H8" s="165"/>
      <c r="I8" s="165"/>
      <c r="J8" s="165"/>
      <c r="K8" s="165"/>
    </row>
    <row r="9" spans="2:12" ht="45" customHeight="1">
      <c r="B9" s="165"/>
      <c r="C9" s="165"/>
      <c r="D9" s="165"/>
      <c r="E9" s="165"/>
      <c r="F9" s="165"/>
      <c r="G9" s="165"/>
      <c r="H9" s="650" t="s">
        <v>350</v>
      </c>
      <c r="I9" s="650"/>
      <c r="J9" s="650"/>
      <c r="K9" s="650"/>
    </row>
    <row r="10" spans="2:12" ht="22.5" customHeight="1">
      <c r="B10" s="165"/>
      <c r="C10" s="165"/>
      <c r="D10" s="165"/>
      <c r="E10" s="165"/>
      <c r="F10" s="165" t="s">
        <v>351</v>
      </c>
      <c r="G10" s="165"/>
      <c r="H10" s="178" t="s">
        <v>352</v>
      </c>
      <c r="I10" s="166"/>
      <c r="J10" s="166"/>
      <c r="K10" s="168" t="s">
        <v>259</v>
      </c>
    </row>
    <row r="11" spans="2:12" ht="22.5" customHeight="1">
      <c r="B11" s="165"/>
      <c r="C11" s="165"/>
      <c r="D11" s="165"/>
      <c r="E11" s="165"/>
      <c r="F11" s="165" t="s">
        <v>116</v>
      </c>
      <c r="G11" s="165"/>
      <c r="H11" s="178" t="s">
        <v>353</v>
      </c>
      <c r="I11" s="166"/>
      <c r="J11" s="166"/>
      <c r="K11" s="166"/>
    </row>
    <row r="12" spans="2:12" ht="22.5" customHeight="1">
      <c r="B12" s="165"/>
      <c r="C12" s="165"/>
      <c r="D12" s="165"/>
      <c r="E12" s="165"/>
      <c r="F12" s="165"/>
      <c r="G12" s="165"/>
      <c r="H12" s="165"/>
      <c r="I12" s="165"/>
      <c r="J12" s="165"/>
      <c r="K12" s="165"/>
    </row>
    <row r="13" spans="2:12" ht="22.5" customHeight="1">
      <c r="B13" s="165" t="s">
        <v>354</v>
      </c>
      <c r="C13" s="165"/>
      <c r="D13" s="165"/>
      <c r="E13" s="165"/>
      <c r="F13" s="165"/>
      <c r="G13" s="165"/>
      <c r="H13" s="165"/>
      <c r="I13" s="165"/>
      <c r="J13" s="165"/>
      <c r="K13" s="165"/>
    </row>
    <row r="14" spans="2:12" ht="6.75" customHeight="1">
      <c r="B14" s="165"/>
      <c r="C14" s="165"/>
      <c r="D14" s="165"/>
      <c r="E14" s="165"/>
      <c r="F14" s="165"/>
      <c r="G14" s="165"/>
      <c r="H14" s="165"/>
      <c r="I14" s="165"/>
      <c r="J14" s="165"/>
      <c r="K14" s="165"/>
    </row>
    <row r="15" spans="2:12" ht="30" customHeight="1">
      <c r="B15" s="633" t="s">
        <v>355</v>
      </c>
      <c r="C15" s="634"/>
      <c r="D15" s="635"/>
      <c r="E15" s="179" t="s">
        <v>329</v>
      </c>
      <c r="F15" s="169"/>
      <c r="G15" s="169"/>
      <c r="H15" s="636" t="s">
        <v>378</v>
      </c>
      <c r="I15" s="636"/>
      <c r="J15" s="636"/>
      <c r="K15" s="637"/>
    </row>
    <row r="16" spans="2:12" ht="36.75" customHeight="1">
      <c r="B16" s="638" t="s">
        <v>356</v>
      </c>
      <c r="C16" s="639"/>
      <c r="D16" s="640"/>
      <c r="E16" s="180" t="s">
        <v>380</v>
      </c>
      <c r="F16" s="170"/>
      <c r="G16" s="170"/>
      <c r="H16" s="170"/>
      <c r="I16" s="170"/>
      <c r="J16" s="170"/>
      <c r="K16" s="171"/>
    </row>
    <row r="17" spans="2:11" ht="37.5" customHeight="1">
      <c r="B17" s="641" t="s">
        <v>357</v>
      </c>
      <c r="C17" s="642"/>
      <c r="D17" s="643"/>
      <c r="E17" s="181" t="s">
        <v>336</v>
      </c>
      <c r="F17" s="172"/>
      <c r="G17" s="172"/>
      <c r="H17" s="172"/>
      <c r="I17" s="172"/>
      <c r="J17" s="172"/>
      <c r="K17" s="173"/>
    </row>
    <row r="18" spans="2:11" ht="22.5" customHeight="1">
      <c r="B18" s="644"/>
      <c r="C18" s="645"/>
      <c r="D18" s="646"/>
      <c r="E18" s="647" t="s">
        <v>358</v>
      </c>
      <c r="F18" s="648"/>
      <c r="G18" s="648"/>
      <c r="H18" s="648"/>
      <c r="I18" s="648"/>
      <c r="J18" s="648"/>
      <c r="K18" s="649"/>
    </row>
    <row r="19" spans="2:11" ht="22.5" customHeight="1">
      <c r="B19" s="661" t="s">
        <v>359</v>
      </c>
      <c r="C19" s="662"/>
      <c r="D19" s="663"/>
      <c r="E19" s="675" t="s">
        <v>377</v>
      </c>
      <c r="F19" s="676"/>
      <c r="G19" s="676"/>
      <c r="H19" s="676"/>
      <c r="I19" s="676"/>
      <c r="J19" s="676"/>
      <c r="K19" s="677"/>
    </row>
    <row r="20" spans="2:11" ht="30" customHeight="1">
      <c r="B20" s="664"/>
      <c r="C20" s="665"/>
      <c r="D20" s="666"/>
      <c r="E20" s="678"/>
      <c r="F20" s="679"/>
      <c r="G20" s="679"/>
      <c r="H20" s="679"/>
      <c r="I20" s="679"/>
      <c r="J20" s="679"/>
      <c r="K20" s="680"/>
    </row>
    <row r="21" spans="2:11" ht="30" customHeight="1">
      <c r="B21" s="667" t="s">
        <v>360</v>
      </c>
      <c r="C21" s="668"/>
      <c r="D21" s="669"/>
      <c r="E21" s="681" t="s">
        <v>361</v>
      </c>
      <c r="F21" s="682"/>
      <c r="G21" s="682"/>
      <c r="H21" s="682"/>
      <c r="I21" s="682"/>
      <c r="J21" s="682"/>
      <c r="K21" s="683"/>
    </row>
    <row r="22" spans="2:11" ht="30" customHeight="1">
      <c r="B22" s="661" t="s">
        <v>362</v>
      </c>
      <c r="C22" s="670"/>
      <c r="D22" s="671"/>
      <c r="E22" s="675" t="s">
        <v>363</v>
      </c>
      <c r="F22" s="676"/>
      <c r="G22" s="676"/>
      <c r="H22" s="676"/>
      <c r="I22" s="676"/>
      <c r="J22" s="676"/>
      <c r="K22" s="677"/>
    </row>
    <row r="23" spans="2:11" ht="30" customHeight="1">
      <c r="B23" s="672"/>
      <c r="C23" s="673"/>
      <c r="D23" s="674"/>
      <c r="E23" s="684" t="s">
        <v>364</v>
      </c>
      <c r="F23" s="685"/>
      <c r="G23" s="685"/>
      <c r="H23" s="174"/>
      <c r="I23" s="174"/>
      <c r="J23" s="174"/>
      <c r="K23" s="175"/>
    </row>
    <row r="24" spans="2:11" ht="30" customHeight="1">
      <c r="B24" s="651" t="s">
        <v>365</v>
      </c>
      <c r="C24" s="652"/>
      <c r="D24" s="653"/>
      <c r="E24" s="176" t="s">
        <v>366</v>
      </c>
      <c r="F24" s="140" t="s">
        <v>367</v>
      </c>
      <c r="G24" s="140" t="s">
        <v>368</v>
      </c>
      <c r="H24" s="657" t="s">
        <v>369</v>
      </c>
      <c r="I24" s="657" t="s">
        <v>370</v>
      </c>
      <c r="J24" s="657" t="s">
        <v>371</v>
      </c>
      <c r="K24" s="659" t="s">
        <v>372</v>
      </c>
    </row>
    <row r="25" spans="2:11" ht="30" customHeight="1">
      <c r="B25" s="654"/>
      <c r="C25" s="655"/>
      <c r="D25" s="656"/>
      <c r="E25" s="41" t="s">
        <v>373</v>
      </c>
      <c r="F25" s="42" t="s">
        <v>374</v>
      </c>
      <c r="G25" s="42" t="s">
        <v>375</v>
      </c>
      <c r="H25" s="658"/>
      <c r="I25" s="658"/>
      <c r="J25" s="658"/>
      <c r="K25" s="660"/>
    </row>
    <row r="26" spans="2:11" ht="14.25" customHeight="1"/>
    <row r="27" spans="2:11" ht="6.75" customHeight="1">
      <c r="B27" s="43"/>
      <c r="C27" s="43"/>
      <c r="D27" s="43"/>
      <c r="E27" s="43"/>
      <c r="F27" s="43"/>
    </row>
    <row r="28" spans="2:11" s="38" customFormat="1" ht="15" customHeight="1">
      <c r="B28" s="44" t="s">
        <v>58</v>
      </c>
      <c r="C28" s="45" t="s">
        <v>64</v>
      </c>
      <c r="D28" s="688" t="s">
        <v>86</v>
      </c>
      <c r="E28" s="688"/>
      <c r="F28" s="688"/>
      <c r="G28" s="688"/>
      <c r="H28" s="688"/>
      <c r="I28" s="688"/>
      <c r="J28" s="688"/>
      <c r="K28" s="688"/>
    </row>
    <row r="29" spans="2:11" s="38" customFormat="1" ht="12.75" customHeight="1">
      <c r="C29" s="45" t="s">
        <v>18</v>
      </c>
      <c r="D29" s="688" t="s">
        <v>13</v>
      </c>
      <c r="E29" s="688"/>
      <c r="F29" s="688"/>
      <c r="G29" s="688"/>
      <c r="H29" s="688"/>
      <c r="I29" s="688"/>
      <c r="J29" s="688"/>
      <c r="K29" s="688"/>
    </row>
    <row r="30" spans="2:11" s="38" customFormat="1" ht="12.75" customHeight="1">
      <c r="C30" s="46"/>
      <c r="D30" s="688"/>
      <c r="E30" s="688"/>
      <c r="F30" s="688"/>
      <c r="G30" s="688"/>
      <c r="H30" s="688"/>
      <c r="I30" s="688"/>
      <c r="J30" s="688"/>
      <c r="K30" s="688"/>
    </row>
    <row r="31" spans="2:11" s="38" customFormat="1" ht="12.75" customHeight="1">
      <c r="D31" s="688" t="s">
        <v>85</v>
      </c>
      <c r="E31" s="688"/>
      <c r="F31" s="688"/>
      <c r="G31" s="688"/>
      <c r="H31" s="688"/>
      <c r="I31" s="688"/>
      <c r="J31" s="688"/>
      <c r="K31" s="688"/>
    </row>
    <row r="32" spans="2:11" s="38" customFormat="1" ht="12.75" customHeight="1">
      <c r="D32" s="688"/>
      <c r="E32" s="688"/>
      <c r="F32" s="688"/>
      <c r="G32" s="688"/>
      <c r="H32" s="688"/>
      <c r="I32" s="688"/>
      <c r="J32" s="688"/>
      <c r="K32" s="688"/>
    </row>
    <row r="33" spans="2:11" s="38" customFormat="1" ht="13.5" customHeight="1">
      <c r="C33" s="45" t="s">
        <v>87</v>
      </c>
      <c r="D33" s="688" t="s">
        <v>44</v>
      </c>
      <c r="E33" s="688"/>
      <c r="F33" s="688"/>
      <c r="G33" s="688"/>
      <c r="H33" s="688"/>
      <c r="I33" s="688"/>
      <c r="J33" s="688"/>
      <c r="K33" s="688"/>
    </row>
    <row r="34" spans="2:11" s="38" customFormat="1" ht="13.5" customHeight="1">
      <c r="C34" s="45"/>
      <c r="D34" s="688"/>
      <c r="E34" s="688"/>
      <c r="F34" s="688"/>
      <c r="G34" s="688"/>
      <c r="H34" s="688"/>
      <c r="I34" s="688"/>
      <c r="J34" s="688"/>
      <c r="K34" s="688"/>
    </row>
    <row r="35" spans="2:11" s="38" customFormat="1" ht="13.5" customHeight="1">
      <c r="D35" s="688" t="s">
        <v>88</v>
      </c>
      <c r="E35" s="688"/>
      <c r="F35" s="688"/>
      <c r="G35" s="688"/>
      <c r="H35" s="688"/>
      <c r="I35" s="688"/>
      <c r="J35" s="688"/>
      <c r="K35" s="688"/>
    </row>
    <row r="36" spans="2:11" s="38" customFormat="1" ht="13.5" customHeight="1">
      <c r="C36" s="45"/>
      <c r="D36" s="688"/>
      <c r="E36" s="688"/>
      <c r="F36" s="688"/>
      <c r="G36" s="688"/>
      <c r="H36" s="688"/>
      <c r="I36" s="688"/>
      <c r="J36" s="688"/>
      <c r="K36" s="688"/>
    </row>
    <row r="37" spans="2:11" s="38" customFormat="1" ht="15" customHeight="1">
      <c r="C37" s="45" t="s">
        <v>73</v>
      </c>
      <c r="D37" s="688" t="s">
        <v>89</v>
      </c>
      <c r="E37" s="688"/>
      <c r="F37" s="688"/>
      <c r="G37" s="688"/>
      <c r="H37" s="688"/>
      <c r="I37" s="688"/>
      <c r="J37" s="688"/>
      <c r="K37" s="688"/>
    </row>
    <row r="38" spans="2:11" s="38" customFormat="1" ht="15" customHeight="1">
      <c r="C38" s="45"/>
      <c r="D38" s="688"/>
      <c r="E38" s="688"/>
      <c r="F38" s="688"/>
      <c r="G38" s="688"/>
      <c r="H38" s="688"/>
      <c r="I38" s="688"/>
      <c r="J38" s="688"/>
      <c r="K38" s="688"/>
    </row>
    <row r="39" spans="2:11" s="38" customFormat="1" ht="12.95" customHeight="1">
      <c r="B39" s="47" t="s">
        <v>23</v>
      </c>
      <c r="C39" s="48"/>
      <c r="D39" s="48"/>
      <c r="E39" s="48"/>
      <c r="F39" s="48"/>
      <c r="G39" s="48"/>
      <c r="H39" s="48"/>
      <c r="I39" s="48"/>
      <c r="J39" s="48"/>
      <c r="K39" s="48"/>
    </row>
    <row r="40" spans="2:11" s="38" customFormat="1" ht="12.95" customHeight="1">
      <c r="B40" s="47"/>
      <c r="C40" s="48"/>
      <c r="D40" s="48"/>
      <c r="E40" s="48"/>
      <c r="F40" s="48"/>
      <c r="G40" s="48"/>
      <c r="H40" s="48"/>
      <c r="I40" s="48"/>
      <c r="J40" s="48"/>
      <c r="K40" s="48"/>
    </row>
    <row r="41" spans="2:11" s="38" customFormat="1" ht="12.95" customHeight="1">
      <c r="B41" s="689" t="s">
        <v>75</v>
      </c>
      <c r="C41" s="689"/>
      <c r="D41" s="689"/>
      <c r="E41" s="689"/>
      <c r="F41" s="689"/>
      <c r="G41" s="689"/>
      <c r="H41" s="689"/>
      <c r="I41" s="689"/>
      <c r="J41" s="689"/>
      <c r="K41" s="689"/>
    </row>
    <row r="42" spans="2:11" s="38" customFormat="1" ht="12.95" customHeight="1">
      <c r="B42" s="689"/>
      <c r="C42" s="689"/>
      <c r="D42" s="689"/>
      <c r="E42" s="689"/>
      <c r="F42" s="689"/>
      <c r="G42" s="689"/>
      <c r="H42" s="689"/>
      <c r="I42" s="689"/>
      <c r="J42" s="689"/>
      <c r="K42" s="689"/>
    </row>
    <row r="43" spans="2:11" s="38" customFormat="1" ht="12.95" customHeight="1">
      <c r="B43" s="689"/>
      <c r="C43" s="689"/>
      <c r="D43" s="689"/>
      <c r="E43" s="689"/>
      <c r="F43" s="689"/>
      <c r="G43" s="689"/>
      <c r="H43" s="689"/>
      <c r="I43" s="689"/>
      <c r="J43" s="689"/>
      <c r="K43" s="689"/>
    </row>
    <row r="44" spans="2:11" s="38" customFormat="1" ht="12.95" customHeight="1">
      <c r="B44" s="49"/>
      <c r="C44" s="49"/>
      <c r="D44" s="49"/>
      <c r="E44" s="49"/>
      <c r="F44" s="49"/>
      <c r="G44" s="49"/>
      <c r="H44" s="49"/>
      <c r="I44" s="49"/>
      <c r="J44" s="49"/>
      <c r="K44" s="49"/>
    </row>
    <row r="45" spans="2:11" s="38" customFormat="1" ht="12.95" customHeight="1">
      <c r="B45" s="50" t="s">
        <v>37</v>
      </c>
      <c r="C45" s="49"/>
      <c r="D45" s="49"/>
      <c r="E45" s="49"/>
      <c r="F45" s="49"/>
      <c r="G45" s="49"/>
      <c r="H45" s="49"/>
      <c r="I45" s="49"/>
      <c r="J45" s="49"/>
      <c r="K45" s="49"/>
    </row>
    <row r="46" spans="2:11" s="38" customFormat="1" ht="12.95" customHeight="1">
      <c r="B46" s="50" t="s">
        <v>90</v>
      </c>
      <c r="C46" s="49"/>
      <c r="D46" s="49"/>
      <c r="E46" s="49"/>
      <c r="F46" s="49"/>
      <c r="G46" s="49"/>
      <c r="H46" s="49"/>
      <c r="I46" s="49"/>
      <c r="J46" s="49"/>
      <c r="K46" s="49"/>
    </row>
    <row r="47" spans="2:11" s="38" customFormat="1" ht="12.95" customHeight="1">
      <c r="B47" s="49"/>
      <c r="C47" s="49"/>
      <c r="D47" s="49"/>
      <c r="E47" s="49"/>
      <c r="F47" s="49"/>
      <c r="G47" s="49"/>
      <c r="H47" s="49"/>
      <c r="I47" s="49"/>
      <c r="J47" s="49"/>
      <c r="K47" s="49"/>
    </row>
    <row r="48" spans="2:11" s="38" customFormat="1" ht="12.95" customHeight="1">
      <c r="B48" s="49" t="s">
        <v>91</v>
      </c>
      <c r="C48" s="49"/>
      <c r="D48" s="49"/>
      <c r="E48" s="49"/>
      <c r="F48" s="49"/>
      <c r="G48" s="49"/>
      <c r="H48" s="49"/>
      <c r="I48" s="49"/>
      <c r="J48" s="49"/>
      <c r="K48" s="49"/>
    </row>
    <row r="49" spans="2:11" s="38" customFormat="1" ht="12.95" customHeight="1">
      <c r="B49" s="49"/>
      <c r="C49" s="49"/>
      <c r="D49" s="49"/>
      <c r="E49" s="49"/>
      <c r="F49" s="49"/>
      <c r="G49" s="49"/>
      <c r="H49" s="49"/>
      <c r="I49" s="49"/>
      <c r="J49" s="49"/>
      <c r="K49" s="49"/>
    </row>
    <row r="50" spans="2:11" s="38" customFormat="1" ht="12.95" customHeight="1">
      <c r="B50" s="50" t="s">
        <v>37</v>
      </c>
      <c r="C50" s="49"/>
      <c r="D50" s="49"/>
      <c r="E50" s="49"/>
      <c r="F50" s="49"/>
      <c r="G50" s="49"/>
      <c r="H50" s="49"/>
      <c r="I50" s="49"/>
      <c r="J50" s="49"/>
      <c r="K50" s="49"/>
    </row>
    <row r="51" spans="2:11" s="38" customFormat="1" ht="12.95" customHeight="1">
      <c r="B51" s="686" t="s">
        <v>92</v>
      </c>
      <c r="C51" s="687"/>
      <c r="D51" s="687"/>
      <c r="E51" s="687"/>
      <c r="F51" s="687"/>
      <c r="G51" s="687"/>
      <c r="H51" s="687"/>
      <c r="I51" s="687"/>
      <c r="J51" s="687"/>
      <c r="K51" s="687"/>
    </row>
    <row r="52" spans="2:11" s="38" customFormat="1" ht="12.95" customHeight="1">
      <c r="B52" s="687"/>
      <c r="C52" s="687"/>
      <c r="D52" s="687"/>
      <c r="E52" s="687"/>
      <c r="F52" s="687"/>
      <c r="G52" s="687"/>
      <c r="H52" s="687"/>
      <c r="I52" s="687"/>
      <c r="J52" s="687"/>
      <c r="K52" s="687"/>
    </row>
    <row r="53" spans="2:11" s="38" customFormat="1" ht="12.95" customHeight="1">
      <c r="B53" s="686" t="s">
        <v>93</v>
      </c>
      <c r="C53" s="687"/>
      <c r="D53" s="687"/>
      <c r="E53" s="687"/>
      <c r="F53" s="687"/>
      <c r="G53" s="687"/>
      <c r="H53" s="687"/>
      <c r="I53" s="687"/>
      <c r="J53" s="687"/>
      <c r="K53" s="687"/>
    </row>
    <row r="54" spans="2:11" s="38" customFormat="1" ht="12.95" customHeight="1">
      <c r="B54" s="687"/>
      <c r="C54" s="687"/>
      <c r="D54" s="687"/>
      <c r="E54" s="687"/>
      <c r="F54" s="687"/>
      <c r="G54" s="687"/>
      <c r="H54" s="687"/>
      <c r="I54" s="687"/>
      <c r="J54" s="687"/>
      <c r="K54" s="687"/>
    </row>
    <row r="55" spans="2:11" ht="12.95" customHeight="1">
      <c r="B55" s="687"/>
      <c r="C55" s="687"/>
      <c r="D55" s="687"/>
      <c r="E55" s="687"/>
      <c r="F55" s="687"/>
      <c r="G55" s="687"/>
      <c r="H55" s="687"/>
      <c r="I55" s="687"/>
      <c r="J55" s="687"/>
      <c r="K55" s="687"/>
    </row>
    <row r="56" spans="2:11" ht="12.95" customHeight="1">
      <c r="B56" s="686" t="s">
        <v>94</v>
      </c>
      <c r="C56" s="687"/>
      <c r="D56" s="687"/>
      <c r="E56" s="687"/>
      <c r="F56" s="687"/>
      <c r="G56" s="687"/>
      <c r="H56" s="687"/>
      <c r="I56" s="687"/>
      <c r="J56" s="687"/>
      <c r="K56" s="687"/>
    </row>
    <row r="57" spans="2:11" ht="12.95" customHeight="1">
      <c r="B57" s="687"/>
      <c r="C57" s="687"/>
      <c r="D57" s="687"/>
      <c r="E57" s="687"/>
      <c r="F57" s="687"/>
      <c r="G57" s="687"/>
      <c r="H57" s="687"/>
      <c r="I57" s="687"/>
      <c r="J57" s="687"/>
      <c r="K57" s="687"/>
    </row>
    <row r="58" spans="2:11" ht="12.95" customHeight="1">
      <c r="B58" s="687"/>
      <c r="C58" s="687"/>
      <c r="D58" s="687"/>
      <c r="E58" s="687"/>
      <c r="F58" s="687"/>
      <c r="G58" s="687"/>
      <c r="H58" s="687"/>
      <c r="I58" s="687"/>
      <c r="J58" s="687"/>
      <c r="K58" s="687"/>
    </row>
    <row r="59" spans="2:11" ht="12.95" customHeight="1">
      <c r="B59" s="49"/>
      <c r="C59" s="49"/>
      <c r="D59" s="49"/>
      <c r="E59" s="49"/>
      <c r="F59" s="49"/>
      <c r="G59" s="49"/>
      <c r="H59" s="49"/>
      <c r="I59" s="49"/>
      <c r="J59" s="49"/>
      <c r="K59" s="49"/>
    </row>
    <row r="60" spans="2:11" ht="12.95" customHeight="1">
      <c r="B60" s="689" t="s">
        <v>95</v>
      </c>
      <c r="C60" s="689"/>
      <c r="D60" s="689"/>
      <c r="E60" s="689"/>
      <c r="F60" s="689"/>
      <c r="G60" s="689"/>
      <c r="H60" s="689"/>
      <c r="I60" s="689"/>
      <c r="J60" s="689"/>
      <c r="K60" s="689"/>
    </row>
    <row r="61" spans="2:11" ht="12.95" customHeight="1">
      <c r="B61" s="689"/>
      <c r="C61" s="689"/>
      <c r="D61" s="689"/>
      <c r="E61" s="689"/>
      <c r="F61" s="689"/>
      <c r="G61" s="689"/>
      <c r="H61" s="689"/>
      <c r="I61" s="689"/>
      <c r="J61" s="689"/>
      <c r="K61" s="689"/>
    </row>
    <row r="62" spans="2:11" ht="12.95" customHeight="1">
      <c r="B62" s="689"/>
      <c r="C62" s="689"/>
      <c r="D62" s="689"/>
      <c r="E62" s="689"/>
      <c r="F62" s="689"/>
      <c r="G62" s="689"/>
      <c r="H62" s="689"/>
      <c r="I62" s="689"/>
      <c r="J62" s="689"/>
      <c r="K62" s="689"/>
    </row>
    <row r="63" spans="2:11" ht="12.95" customHeight="1">
      <c r="B63" s="49"/>
      <c r="C63" s="49"/>
      <c r="D63" s="49"/>
      <c r="E63" s="49"/>
      <c r="F63" s="49"/>
      <c r="G63" s="49"/>
      <c r="H63" s="49"/>
      <c r="I63" s="49"/>
      <c r="J63" s="49"/>
      <c r="K63" s="49"/>
    </row>
    <row r="64" spans="2:11" ht="12.95" customHeight="1">
      <c r="B64" s="686" t="s">
        <v>16</v>
      </c>
      <c r="C64" s="687"/>
      <c r="D64" s="687"/>
      <c r="E64" s="687"/>
      <c r="F64" s="687"/>
      <c r="G64" s="687"/>
      <c r="H64" s="687"/>
      <c r="I64" s="687"/>
      <c r="J64" s="687"/>
      <c r="K64" s="687"/>
    </row>
    <row r="65" spans="2:11" ht="12.95" customHeight="1">
      <c r="B65" s="687"/>
      <c r="C65" s="687"/>
      <c r="D65" s="687"/>
      <c r="E65" s="687"/>
      <c r="F65" s="687"/>
      <c r="G65" s="687"/>
      <c r="H65" s="687"/>
      <c r="I65" s="687"/>
      <c r="J65" s="687"/>
      <c r="K65" s="687"/>
    </row>
    <row r="66" spans="2:11" ht="12.95" customHeight="1">
      <c r="B66" s="687"/>
      <c r="C66" s="687"/>
      <c r="D66" s="687"/>
      <c r="E66" s="687"/>
      <c r="F66" s="687"/>
      <c r="G66" s="687"/>
      <c r="H66" s="687"/>
      <c r="I66" s="687"/>
      <c r="J66" s="687"/>
      <c r="K66" s="687"/>
    </row>
    <row r="67" spans="2:11" ht="12.95" customHeight="1">
      <c r="B67" s="687"/>
      <c r="C67" s="687"/>
      <c r="D67" s="687"/>
      <c r="E67" s="687"/>
      <c r="F67" s="687"/>
      <c r="G67" s="687"/>
      <c r="H67" s="687"/>
      <c r="I67" s="687"/>
      <c r="J67" s="687"/>
      <c r="K67" s="687"/>
    </row>
    <row r="68" spans="2:11" ht="12.95" customHeight="1">
      <c r="B68" s="50" t="s">
        <v>68</v>
      </c>
      <c r="C68" s="49"/>
      <c r="D68" s="49"/>
      <c r="E68" s="49"/>
      <c r="F68" s="49"/>
      <c r="G68" s="49"/>
      <c r="H68" s="49"/>
      <c r="I68" s="49"/>
      <c r="J68" s="49"/>
      <c r="K68" s="49"/>
    </row>
    <row r="69" spans="2:11" ht="12.95" customHeight="1">
      <c r="B69" s="50" t="s">
        <v>96</v>
      </c>
      <c r="C69" s="49"/>
      <c r="D69" s="49"/>
      <c r="E69" s="49"/>
      <c r="F69" s="49"/>
      <c r="G69" s="49"/>
      <c r="H69" s="49"/>
      <c r="I69" s="49"/>
      <c r="J69" s="49"/>
      <c r="K69" s="49"/>
    </row>
    <row r="70" spans="2:11" ht="12.95" customHeight="1">
      <c r="B70" s="50"/>
      <c r="C70" s="49"/>
      <c r="D70" s="49"/>
      <c r="E70" s="49"/>
      <c r="F70" s="49"/>
      <c r="G70" s="49"/>
      <c r="H70" s="49"/>
      <c r="I70" s="49"/>
      <c r="J70" s="49"/>
      <c r="K70" s="49"/>
    </row>
    <row r="71" spans="2:11" ht="12.95" customHeight="1">
      <c r="B71" s="689" t="s">
        <v>97</v>
      </c>
      <c r="C71" s="689"/>
      <c r="D71" s="689"/>
      <c r="E71" s="689"/>
      <c r="F71" s="689"/>
      <c r="G71" s="689"/>
      <c r="H71" s="689"/>
      <c r="I71" s="689"/>
      <c r="J71" s="689"/>
      <c r="K71" s="689"/>
    </row>
    <row r="72" spans="2:11" ht="12.95" customHeight="1">
      <c r="B72" s="49"/>
      <c r="C72" s="49"/>
      <c r="D72" s="49"/>
      <c r="E72" s="49"/>
      <c r="F72" s="49"/>
      <c r="G72" s="49"/>
      <c r="H72" s="49"/>
      <c r="I72" s="49"/>
      <c r="J72" s="49"/>
      <c r="K72" s="49"/>
    </row>
    <row r="73" spans="2:11" ht="12.95" customHeight="1">
      <c r="B73" s="49" t="s">
        <v>98</v>
      </c>
      <c r="C73" s="49"/>
      <c r="D73" s="49"/>
      <c r="E73" s="49"/>
      <c r="F73" s="49"/>
      <c r="G73" s="49"/>
      <c r="H73" s="49"/>
      <c r="I73" s="49"/>
      <c r="J73" s="49"/>
      <c r="K73" s="49"/>
    </row>
    <row r="74" spans="2:11" ht="12.95" customHeight="1">
      <c r="B74" s="49"/>
      <c r="C74" s="49"/>
      <c r="D74" s="49"/>
      <c r="E74" s="49"/>
      <c r="F74" s="49"/>
      <c r="G74" s="49"/>
      <c r="H74" s="49"/>
      <c r="I74" s="49"/>
      <c r="J74" s="49"/>
      <c r="K74" s="49"/>
    </row>
    <row r="75" spans="2:11" ht="12.95" customHeight="1">
      <c r="B75" s="686" t="s">
        <v>19</v>
      </c>
      <c r="C75" s="686"/>
      <c r="D75" s="686"/>
      <c r="E75" s="686"/>
      <c r="F75" s="686"/>
      <c r="G75" s="686"/>
      <c r="H75" s="686"/>
      <c r="I75" s="686"/>
      <c r="J75" s="686"/>
      <c r="K75" s="686"/>
    </row>
    <row r="76" spans="2:11" ht="12.95" customHeight="1">
      <c r="B76" s="686"/>
      <c r="C76" s="686"/>
      <c r="D76" s="686"/>
      <c r="E76" s="686"/>
      <c r="F76" s="686"/>
      <c r="G76" s="686"/>
      <c r="H76" s="686"/>
      <c r="I76" s="686"/>
      <c r="J76" s="686"/>
      <c r="K76" s="686"/>
    </row>
    <row r="77" spans="2:11" ht="12.95" customHeight="1">
      <c r="B77" s="49"/>
      <c r="C77" s="49"/>
      <c r="D77" s="49"/>
      <c r="E77" s="49"/>
      <c r="F77" s="49"/>
      <c r="G77" s="49"/>
      <c r="H77" s="49"/>
      <c r="I77" s="49"/>
      <c r="J77" s="49"/>
      <c r="K77" s="49"/>
    </row>
    <row r="78" spans="2:11" ht="12.95" customHeight="1">
      <c r="B78" s="689" t="s">
        <v>99</v>
      </c>
      <c r="C78" s="689"/>
      <c r="D78" s="689"/>
      <c r="E78" s="689"/>
      <c r="F78" s="689"/>
      <c r="G78" s="689"/>
      <c r="H78" s="689"/>
      <c r="I78" s="689"/>
      <c r="J78" s="689"/>
      <c r="K78" s="689"/>
    </row>
    <row r="79" spans="2:11" ht="12.95" customHeight="1">
      <c r="B79" s="689"/>
      <c r="C79" s="689"/>
      <c r="D79" s="689"/>
      <c r="E79" s="689"/>
      <c r="F79" s="689"/>
      <c r="G79" s="689"/>
      <c r="H79" s="689"/>
      <c r="I79" s="689"/>
      <c r="J79" s="689"/>
      <c r="K79" s="689"/>
    </row>
    <row r="80" spans="2:11" ht="12.95" customHeight="1">
      <c r="B80" s="49"/>
      <c r="C80" s="49"/>
      <c r="D80" s="49"/>
      <c r="E80" s="49"/>
      <c r="F80" s="49"/>
      <c r="G80" s="49"/>
      <c r="H80" s="49"/>
      <c r="I80" s="49"/>
      <c r="J80" s="49"/>
      <c r="K80" s="49"/>
    </row>
    <row r="81" spans="2:11" ht="12.95" customHeight="1">
      <c r="B81" s="689" t="s">
        <v>100</v>
      </c>
      <c r="C81" s="689"/>
      <c r="D81" s="689"/>
      <c r="E81" s="689"/>
      <c r="F81" s="689"/>
      <c r="G81" s="689"/>
      <c r="H81" s="689"/>
      <c r="I81" s="689"/>
      <c r="J81" s="689"/>
      <c r="K81" s="689"/>
    </row>
    <row r="82" spans="2:11" ht="12.95" customHeight="1">
      <c r="B82" s="689"/>
      <c r="C82" s="689"/>
      <c r="D82" s="689"/>
      <c r="E82" s="689"/>
      <c r="F82" s="689"/>
      <c r="G82" s="689"/>
      <c r="H82" s="689"/>
      <c r="I82" s="689"/>
      <c r="J82" s="689"/>
      <c r="K82" s="689"/>
    </row>
    <row r="83" spans="2:11" ht="12.95" customHeight="1">
      <c r="B83" s="689"/>
      <c r="C83" s="689"/>
      <c r="D83" s="689"/>
      <c r="E83" s="689"/>
      <c r="F83" s="689"/>
      <c r="G83" s="689"/>
      <c r="H83" s="689"/>
      <c r="I83" s="689"/>
      <c r="J83" s="689"/>
      <c r="K83" s="689"/>
    </row>
    <row r="84" spans="2:11" ht="12.95" customHeight="1">
      <c r="B84" s="689"/>
      <c r="C84" s="689"/>
      <c r="D84" s="689"/>
      <c r="E84" s="689"/>
      <c r="F84" s="689"/>
      <c r="G84" s="689"/>
      <c r="H84" s="689"/>
      <c r="I84" s="689"/>
      <c r="J84" s="689"/>
      <c r="K84" s="689"/>
    </row>
    <row r="85" spans="2:11" ht="12.95" customHeight="1">
      <c r="B85" s="49"/>
      <c r="C85" s="49"/>
      <c r="D85" s="49"/>
      <c r="E85" s="49"/>
      <c r="F85" s="49"/>
      <c r="G85" s="49"/>
      <c r="H85" s="49"/>
      <c r="I85" s="49"/>
      <c r="J85" s="49"/>
      <c r="K85" s="49"/>
    </row>
    <row r="86" spans="2:11" ht="12.95" customHeight="1">
      <c r="B86" s="689" t="s">
        <v>101</v>
      </c>
      <c r="C86" s="687"/>
      <c r="D86" s="687"/>
      <c r="E86" s="687"/>
      <c r="F86" s="687"/>
      <c r="G86" s="687"/>
      <c r="H86" s="687"/>
      <c r="I86" s="687"/>
      <c r="J86" s="687"/>
      <c r="K86" s="687"/>
    </row>
    <row r="87" spans="2:11" ht="12.95" customHeight="1">
      <c r="B87" s="687"/>
      <c r="C87" s="687"/>
      <c r="D87" s="687"/>
      <c r="E87" s="687"/>
      <c r="F87" s="687"/>
      <c r="G87" s="687"/>
      <c r="H87" s="687"/>
      <c r="I87" s="687"/>
      <c r="J87" s="687"/>
      <c r="K87" s="687"/>
    </row>
  </sheetData>
  <mergeCells count="36">
    <mergeCell ref="B71:K71"/>
    <mergeCell ref="B75:K76"/>
    <mergeCell ref="B78:K79"/>
    <mergeCell ref="B81:K84"/>
    <mergeCell ref="B86:K87"/>
    <mergeCell ref="B64:K67"/>
    <mergeCell ref="D28:K28"/>
    <mergeCell ref="D29:K30"/>
    <mergeCell ref="D31:K32"/>
    <mergeCell ref="D33:K34"/>
    <mergeCell ref="D35:K36"/>
    <mergeCell ref="D37:K38"/>
    <mergeCell ref="B41:K43"/>
    <mergeCell ref="B51:K52"/>
    <mergeCell ref="B53:K55"/>
    <mergeCell ref="B56:K58"/>
    <mergeCell ref="B60:K62"/>
    <mergeCell ref="B19:D20"/>
    <mergeCell ref="B21:D21"/>
    <mergeCell ref="B22:D23"/>
    <mergeCell ref="E22:K22"/>
    <mergeCell ref="E19:K20"/>
    <mergeCell ref="E21:K21"/>
    <mergeCell ref="E23:G23"/>
    <mergeCell ref="B24:D25"/>
    <mergeCell ref="H24:H25"/>
    <mergeCell ref="I24:I25"/>
    <mergeCell ref="J24:J25"/>
    <mergeCell ref="K24:K25"/>
    <mergeCell ref="B2:K2"/>
    <mergeCell ref="B15:D15"/>
    <mergeCell ref="H15:K15"/>
    <mergeCell ref="B16:D16"/>
    <mergeCell ref="B17:D18"/>
    <mergeCell ref="E18:K18"/>
    <mergeCell ref="H9:K9"/>
  </mergeCells>
  <phoneticPr fontId="21" type="Hiragana"/>
  <pageMargins left="0.59055118110236227" right="0.59055118110236227" top="0.59055118110236227" bottom="0.59055118110236227" header="0" footer="0"/>
  <pageSetup paperSize="9" scale="97" firstPageNumber="0" orientation="portrait" horizontalDpi="300" verticalDpi="300" r:id="rId1"/>
  <headerFooter alignWithMargins="0"/>
  <rowBreaks count="1" manualBreakCount="1">
    <brk id="38"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view="pageBreakPreview" zoomScale="80" zoomScaleNormal="75" zoomScaleSheetLayoutView="80" workbookViewId="0">
      <selection activeCell="K26" sqref="K26"/>
    </sheetView>
  </sheetViews>
  <sheetFormatPr defaultRowHeight="13.5"/>
  <cols>
    <col min="1" max="9" width="9" style="34" bestFit="1" customWidth="1"/>
    <col min="10" max="10" width="12.5" style="34" customWidth="1"/>
    <col min="11" max="11" width="9" style="34" bestFit="1"/>
    <col min="12" max="16384" width="9" style="34"/>
  </cols>
  <sheetData>
    <row r="1" spans="2:10" ht="17.25">
      <c r="B1" s="35" t="s">
        <v>102</v>
      </c>
    </row>
    <row r="2" spans="2:10" ht="17.25">
      <c r="B2" s="35"/>
    </row>
    <row r="3" spans="2:10" ht="14.25">
      <c r="B3" s="701" t="s">
        <v>103</v>
      </c>
      <c r="C3" s="701"/>
      <c r="D3" s="701"/>
      <c r="E3" s="701"/>
      <c r="F3" s="701"/>
      <c r="G3" s="701"/>
      <c r="H3" s="701"/>
      <c r="I3" s="701"/>
      <c r="J3" s="701"/>
    </row>
    <row r="4" spans="2:10" ht="14.25">
      <c r="C4" s="51"/>
      <c r="D4" s="51"/>
      <c r="E4" s="51"/>
      <c r="F4" s="51"/>
      <c r="G4" s="51"/>
      <c r="H4" s="51"/>
      <c r="I4" s="51"/>
    </row>
    <row r="5" spans="2:10" ht="15.75">
      <c r="B5" s="702" t="s">
        <v>381</v>
      </c>
      <c r="C5" s="703"/>
      <c r="D5" s="703"/>
      <c r="E5" s="704" t="s">
        <v>272</v>
      </c>
      <c r="F5" s="704"/>
      <c r="G5" s="704"/>
      <c r="H5" s="704"/>
      <c r="I5" s="704"/>
      <c r="J5" s="705"/>
    </row>
    <row r="6" spans="2:10">
      <c r="B6" s="182"/>
      <c r="C6" s="182"/>
      <c r="D6" s="182"/>
      <c r="E6" s="182"/>
      <c r="F6" s="182"/>
      <c r="G6" s="182"/>
      <c r="H6" s="182"/>
      <c r="I6" s="182"/>
      <c r="J6" s="182"/>
    </row>
    <row r="7" spans="2:10">
      <c r="B7" s="706" t="s">
        <v>382</v>
      </c>
      <c r="C7" s="707"/>
      <c r="D7" s="707"/>
      <c r="E7" s="707"/>
      <c r="F7" s="707"/>
      <c r="G7" s="707"/>
      <c r="H7" s="707"/>
      <c r="I7" s="707"/>
      <c r="J7" s="708"/>
    </row>
    <row r="8" spans="2:10">
      <c r="B8" s="183" t="s">
        <v>383</v>
      </c>
      <c r="C8" s="184"/>
      <c r="D8" s="184"/>
      <c r="E8" s="184"/>
      <c r="F8" s="184"/>
      <c r="G8" s="184"/>
      <c r="H8" s="184"/>
      <c r="I8" s="184"/>
      <c r="J8" s="185"/>
    </row>
    <row r="9" spans="2:10">
      <c r="B9" s="186"/>
      <c r="C9" s="184"/>
      <c r="D9" s="184"/>
      <c r="E9" s="184"/>
      <c r="F9" s="184"/>
      <c r="G9" s="184"/>
      <c r="H9" s="184"/>
      <c r="I9" s="184"/>
      <c r="J9" s="185"/>
    </row>
    <row r="10" spans="2:10" ht="15">
      <c r="B10" s="186"/>
      <c r="C10" s="697" t="s">
        <v>384</v>
      </c>
      <c r="D10" s="697"/>
      <c r="E10" s="697"/>
      <c r="F10" s="192"/>
      <c r="G10" s="192"/>
      <c r="H10" s="184"/>
      <c r="I10" s="184"/>
      <c r="J10" s="185"/>
    </row>
    <row r="11" spans="2:10" ht="15">
      <c r="B11" s="186"/>
      <c r="C11" s="192"/>
      <c r="D11" s="192"/>
      <c r="E11" s="192"/>
      <c r="F11" s="192"/>
      <c r="G11" s="192"/>
      <c r="H11" s="184"/>
      <c r="I11" s="184"/>
      <c r="J11" s="185"/>
    </row>
    <row r="12" spans="2:10" ht="15">
      <c r="B12" s="186"/>
      <c r="C12" s="697" t="s">
        <v>385</v>
      </c>
      <c r="D12" s="697"/>
      <c r="E12" s="697"/>
      <c r="F12" s="192"/>
      <c r="G12" s="192"/>
      <c r="H12" s="184"/>
      <c r="I12" s="184"/>
      <c r="J12" s="185"/>
    </row>
    <row r="13" spans="2:10" ht="15">
      <c r="B13" s="186"/>
      <c r="C13" s="192"/>
      <c r="D13" s="192"/>
      <c r="E13" s="698"/>
      <c r="F13" s="698"/>
      <c r="G13" s="698"/>
      <c r="H13" s="184"/>
      <c r="I13" s="184"/>
      <c r="J13" s="185"/>
    </row>
    <row r="14" spans="2:10" ht="15">
      <c r="B14" s="186"/>
      <c r="C14" s="193" t="s">
        <v>386</v>
      </c>
      <c r="D14" s="193"/>
      <c r="E14" s="193"/>
      <c r="F14" s="193"/>
      <c r="G14" s="193"/>
      <c r="H14" s="184"/>
      <c r="I14" s="184"/>
      <c r="J14" s="185"/>
    </row>
    <row r="15" spans="2:10">
      <c r="B15" s="186"/>
      <c r="C15" s="184"/>
      <c r="D15" s="184"/>
      <c r="E15" s="184"/>
      <c r="F15" s="184"/>
      <c r="G15" s="184"/>
      <c r="H15" s="184"/>
      <c r="I15" s="184"/>
      <c r="J15" s="185"/>
    </row>
    <row r="16" spans="2:10">
      <c r="B16" s="186"/>
      <c r="C16" s="184"/>
      <c r="D16" s="184"/>
      <c r="E16" s="184"/>
      <c r="F16" s="184"/>
      <c r="G16" s="184"/>
      <c r="H16" s="184"/>
      <c r="I16" s="184"/>
      <c r="J16" s="185"/>
    </row>
    <row r="17" spans="2:10">
      <c r="B17" s="183" t="s">
        <v>387</v>
      </c>
      <c r="C17" s="184"/>
      <c r="D17" s="184"/>
      <c r="E17" s="184"/>
      <c r="F17" s="184"/>
      <c r="G17" s="184"/>
      <c r="H17" s="184"/>
      <c r="I17" s="184"/>
      <c r="J17" s="185"/>
    </row>
    <row r="18" spans="2:10">
      <c r="B18" s="186"/>
      <c r="C18" s="184"/>
      <c r="D18" s="184"/>
      <c r="E18" s="184"/>
      <c r="F18" s="184"/>
      <c r="G18" s="184"/>
      <c r="H18" s="184"/>
      <c r="I18" s="184"/>
      <c r="J18" s="185"/>
    </row>
    <row r="19" spans="2:10">
      <c r="B19" s="186"/>
      <c r="C19" s="699" t="s">
        <v>388</v>
      </c>
      <c r="D19" s="699"/>
      <c r="E19" s="699"/>
      <c r="F19" s="699"/>
      <c r="G19" s="699"/>
      <c r="H19" s="699"/>
      <c r="I19" s="699"/>
      <c r="J19" s="185"/>
    </row>
    <row r="20" spans="2:10">
      <c r="B20" s="186"/>
      <c r="C20" s="695"/>
      <c r="D20" s="695"/>
      <c r="E20" s="695"/>
      <c r="F20" s="695"/>
      <c r="G20" s="695"/>
      <c r="H20" s="695"/>
      <c r="I20" s="695"/>
      <c r="J20" s="185"/>
    </row>
    <row r="21" spans="2:10">
      <c r="B21" s="186"/>
      <c r="C21" s="699" t="s">
        <v>389</v>
      </c>
      <c r="D21" s="699"/>
      <c r="E21" s="699"/>
      <c r="F21" s="699"/>
      <c r="G21" s="699"/>
      <c r="H21" s="699"/>
      <c r="I21" s="699"/>
      <c r="J21" s="185"/>
    </row>
    <row r="22" spans="2:10">
      <c r="B22" s="186"/>
      <c r="C22" s="700"/>
      <c r="D22" s="700"/>
      <c r="E22" s="700"/>
      <c r="F22" s="700"/>
      <c r="G22" s="700"/>
      <c r="H22" s="700"/>
      <c r="I22" s="700"/>
      <c r="J22" s="185"/>
    </row>
    <row r="23" spans="2:10">
      <c r="B23" s="186"/>
      <c r="C23" s="700"/>
      <c r="D23" s="700"/>
      <c r="E23" s="700"/>
      <c r="F23" s="700"/>
      <c r="G23" s="700"/>
      <c r="H23" s="700"/>
      <c r="I23" s="700"/>
      <c r="J23" s="185"/>
    </row>
    <row r="24" spans="2:10" ht="15">
      <c r="B24" s="186"/>
      <c r="C24" s="694" t="s">
        <v>390</v>
      </c>
      <c r="D24" s="694"/>
      <c r="E24" s="694"/>
      <c r="F24" s="694"/>
      <c r="G24" s="694"/>
      <c r="H24" s="694"/>
      <c r="I24" s="694"/>
      <c r="J24" s="185"/>
    </row>
    <row r="25" spans="2:10" ht="15">
      <c r="B25" s="186"/>
      <c r="C25" s="194"/>
      <c r="D25" s="194"/>
      <c r="E25" s="194"/>
      <c r="F25" s="194"/>
      <c r="G25" s="194"/>
      <c r="H25" s="194"/>
      <c r="I25" s="194"/>
      <c r="J25" s="185"/>
    </row>
    <row r="26" spans="2:10">
      <c r="B26" s="691" t="s">
        <v>391</v>
      </c>
      <c r="C26" s="692"/>
      <c r="D26" s="692"/>
      <c r="E26" s="184"/>
      <c r="F26" s="184"/>
      <c r="G26" s="184"/>
      <c r="H26" s="184"/>
      <c r="I26" s="184"/>
      <c r="J26" s="185"/>
    </row>
    <row r="27" spans="2:10">
      <c r="B27" s="186"/>
      <c r="C27" s="184"/>
      <c r="D27" s="184"/>
      <c r="E27" s="184"/>
      <c r="F27" s="184"/>
      <c r="G27" s="184"/>
      <c r="H27" s="184"/>
      <c r="I27" s="184"/>
      <c r="J27" s="185"/>
    </row>
    <row r="28" spans="2:10" ht="15">
      <c r="B28" s="186"/>
      <c r="C28" s="194" t="s">
        <v>392</v>
      </c>
      <c r="D28" s="194"/>
      <c r="E28" s="194"/>
      <c r="F28" s="194"/>
      <c r="G28" s="194"/>
      <c r="H28" s="194"/>
      <c r="I28" s="194"/>
      <c r="J28" s="195"/>
    </row>
    <row r="29" spans="2:10" ht="15">
      <c r="B29" s="186"/>
      <c r="C29" s="194"/>
      <c r="D29" s="693" t="s">
        <v>393</v>
      </c>
      <c r="E29" s="693"/>
      <c r="F29" s="693"/>
      <c r="G29" s="693"/>
      <c r="H29" s="693"/>
      <c r="I29" s="693"/>
      <c r="J29" s="195"/>
    </row>
    <row r="30" spans="2:10" ht="15">
      <c r="B30" s="183"/>
      <c r="C30" s="194"/>
      <c r="D30" s="194"/>
      <c r="E30" s="194"/>
      <c r="F30" s="194"/>
      <c r="G30" s="194"/>
      <c r="H30" s="194"/>
      <c r="I30" s="194"/>
      <c r="J30" s="195"/>
    </row>
    <row r="31" spans="2:10" ht="15">
      <c r="B31" s="186"/>
      <c r="C31" s="194" t="s">
        <v>394</v>
      </c>
      <c r="D31" s="194"/>
      <c r="E31" s="194"/>
      <c r="F31" s="194"/>
      <c r="G31" s="194"/>
      <c r="H31" s="194"/>
      <c r="I31" s="194"/>
      <c r="J31" s="195"/>
    </row>
    <row r="32" spans="2:10" ht="15">
      <c r="B32" s="186"/>
      <c r="C32" s="194"/>
      <c r="D32" s="694" t="s">
        <v>395</v>
      </c>
      <c r="E32" s="695"/>
      <c r="F32" s="695"/>
      <c r="G32" s="695"/>
      <c r="H32" s="695"/>
      <c r="I32" s="695"/>
      <c r="J32" s="696"/>
    </row>
    <row r="33" spans="2:10" ht="15">
      <c r="B33" s="186"/>
      <c r="C33" s="194"/>
      <c r="D33" s="695"/>
      <c r="E33" s="695"/>
      <c r="F33" s="695"/>
      <c r="G33" s="695"/>
      <c r="H33" s="695"/>
      <c r="I33" s="695"/>
      <c r="J33" s="696"/>
    </row>
    <row r="34" spans="2:10" ht="15">
      <c r="B34" s="186"/>
      <c r="C34" s="194" t="s">
        <v>396</v>
      </c>
      <c r="D34" s="194"/>
      <c r="E34" s="194"/>
      <c r="F34" s="194"/>
      <c r="G34" s="194"/>
      <c r="H34" s="194"/>
      <c r="I34" s="194"/>
      <c r="J34" s="195"/>
    </row>
    <row r="35" spans="2:10" ht="15">
      <c r="B35" s="186"/>
      <c r="C35" s="194"/>
      <c r="D35" s="694" t="s">
        <v>397</v>
      </c>
      <c r="E35" s="695"/>
      <c r="F35" s="695"/>
      <c r="G35" s="695"/>
      <c r="H35" s="695"/>
      <c r="I35" s="695"/>
      <c r="J35" s="696"/>
    </row>
    <row r="36" spans="2:10" ht="15">
      <c r="B36" s="186"/>
      <c r="C36" s="194"/>
      <c r="D36" s="695"/>
      <c r="E36" s="695"/>
      <c r="F36" s="695"/>
      <c r="G36" s="695"/>
      <c r="H36" s="695"/>
      <c r="I36" s="695"/>
      <c r="J36" s="696"/>
    </row>
    <row r="37" spans="2:10" ht="15">
      <c r="B37" s="186"/>
      <c r="C37" s="194" t="s">
        <v>398</v>
      </c>
      <c r="D37" s="194"/>
      <c r="E37" s="194"/>
      <c r="F37" s="194"/>
      <c r="G37" s="194"/>
      <c r="H37" s="194"/>
      <c r="I37" s="194"/>
      <c r="J37" s="195"/>
    </row>
    <row r="38" spans="2:10" ht="15">
      <c r="B38" s="186"/>
      <c r="C38" s="194"/>
      <c r="D38" s="694" t="s">
        <v>399</v>
      </c>
      <c r="E38" s="695"/>
      <c r="F38" s="695"/>
      <c r="G38" s="695"/>
      <c r="H38" s="695"/>
      <c r="I38" s="695"/>
      <c r="J38" s="696"/>
    </row>
    <row r="39" spans="2:10" ht="15">
      <c r="B39" s="186"/>
      <c r="C39" s="194"/>
      <c r="D39" s="695"/>
      <c r="E39" s="695"/>
      <c r="F39" s="695"/>
      <c r="G39" s="695"/>
      <c r="H39" s="695"/>
      <c r="I39" s="695"/>
      <c r="J39" s="696"/>
    </row>
    <row r="40" spans="2:10" ht="15">
      <c r="B40" s="186"/>
      <c r="C40" s="194"/>
      <c r="D40" s="695"/>
      <c r="E40" s="695"/>
      <c r="F40" s="695"/>
      <c r="G40" s="695"/>
      <c r="H40" s="695"/>
      <c r="I40" s="695"/>
      <c r="J40" s="696"/>
    </row>
    <row r="41" spans="2:10">
      <c r="B41" s="183"/>
      <c r="C41" s="184"/>
      <c r="D41" s="184"/>
      <c r="E41" s="184"/>
      <c r="F41" s="184"/>
      <c r="G41" s="184"/>
      <c r="H41" s="184"/>
      <c r="I41" s="184"/>
      <c r="J41" s="185"/>
    </row>
    <row r="42" spans="2:10">
      <c r="B42" s="186"/>
      <c r="C42" s="184"/>
      <c r="D42" s="184"/>
      <c r="E42" s="184"/>
      <c r="F42" s="184"/>
      <c r="G42" s="184"/>
      <c r="H42" s="184"/>
      <c r="I42" s="184"/>
      <c r="J42" s="185"/>
    </row>
    <row r="43" spans="2:10">
      <c r="B43" s="186"/>
      <c r="C43" s="184"/>
      <c r="D43" s="184"/>
      <c r="E43" s="184"/>
      <c r="F43" s="184"/>
      <c r="G43" s="184"/>
      <c r="H43" s="184"/>
      <c r="I43" s="184"/>
      <c r="J43" s="185"/>
    </row>
    <row r="44" spans="2:10">
      <c r="B44" s="183" t="s">
        <v>400</v>
      </c>
      <c r="C44" s="184"/>
      <c r="D44" s="184"/>
      <c r="E44" s="184"/>
      <c r="F44" s="184"/>
      <c r="G44" s="184"/>
      <c r="H44" s="184"/>
      <c r="I44" s="184"/>
      <c r="J44" s="185"/>
    </row>
    <row r="45" spans="2:10">
      <c r="B45" s="186"/>
      <c r="C45" s="184"/>
      <c r="D45" s="188"/>
      <c r="E45" s="184"/>
      <c r="F45" s="184"/>
      <c r="G45" s="184"/>
      <c r="H45" s="184"/>
      <c r="I45" s="184"/>
      <c r="J45" s="185"/>
    </row>
    <row r="46" spans="2:10">
      <c r="B46" s="186"/>
      <c r="C46" s="690"/>
      <c r="D46" s="690"/>
      <c r="E46" s="690"/>
      <c r="F46" s="690"/>
      <c r="G46" s="690"/>
      <c r="H46" s="690"/>
      <c r="I46" s="690"/>
      <c r="J46" s="185"/>
    </row>
    <row r="47" spans="2:10">
      <c r="B47" s="186"/>
      <c r="C47" s="187"/>
      <c r="D47" s="187"/>
      <c r="E47" s="187"/>
      <c r="F47" s="187"/>
      <c r="G47" s="187"/>
      <c r="H47" s="187"/>
      <c r="I47" s="187"/>
      <c r="J47" s="185"/>
    </row>
    <row r="48" spans="2:10">
      <c r="B48" s="186"/>
      <c r="C48" s="690"/>
      <c r="D48" s="690"/>
      <c r="E48" s="690"/>
      <c r="F48" s="690"/>
      <c r="G48" s="690"/>
      <c r="H48" s="690"/>
      <c r="I48" s="690"/>
      <c r="J48" s="185"/>
    </row>
    <row r="49" spans="2:10">
      <c r="B49" s="186"/>
      <c r="C49" s="187"/>
      <c r="D49" s="187"/>
      <c r="E49" s="187"/>
      <c r="F49" s="187"/>
      <c r="G49" s="187"/>
      <c r="H49" s="187"/>
      <c r="I49" s="187"/>
      <c r="J49" s="185"/>
    </row>
    <row r="50" spans="2:10">
      <c r="B50" s="186"/>
      <c r="C50" s="690"/>
      <c r="D50" s="690"/>
      <c r="E50" s="690"/>
      <c r="F50" s="690"/>
      <c r="G50" s="690"/>
      <c r="H50" s="690"/>
      <c r="I50" s="690"/>
      <c r="J50" s="185"/>
    </row>
    <row r="51" spans="2:10">
      <c r="B51" s="186"/>
      <c r="C51" s="187"/>
      <c r="D51" s="187"/>
      <c r="E51" s="187"/>
      <c r="F51" s="187"/>
      <c r="G51" s="187"/>
      <c r="H51" s="187"/>
      <c r="I51" s="187"/>
      <c r="J51" s="185"/>
    </row>
    <row r="52" spans="2:10">
      <c r="B52" s="186"/>
      <c r="C52" s="690"/>
      <c r="D52" s="690"/>
      <c r="E52" s="690"/>
      <c r="F52" s="690"/>
      <c r="G52" s="690"/>
      <c r="H52" s="690"/>
      <c r="I52" s="690"/>
      <c r="J52" s="185"/>
    </row>
    <row r="53" spans="2:10">
      <c r="B53" s="189"/>
      <c r="C53" s="190"/>
      <c r="D53" s="190"/>
      <c r="E53" s="190"/>
      <c r="F53" s="190"/>
      <c r="G53" s="190"/>
      <c r="H53" s="190"/>
      <c r="I53" s="190"/>
      <c r="J53" s="191"/>
    </row>
    <row r="54" spans="2:10">
      <c r="B54" s="52" t="s">
        <v>4</v>
      </c>
    </row>
    <row r="55" spans="2:10">
      <c r="B55" s="52" t="s">
        <v>104</v>
      </c>
    </row>
  </sheetData>
  <mergeCells count="19">
    <mergeCell ref="B3:J3"/>
    <mergeCell ref="B5:D5"/>
    <mergeCell ref="E5:J5"/>
    <mergeCell ref="B7:J7"/>
    <mergeCell ref="C10:E10"/>
    <mergeCell ref="C12:E12"/>
    <mergeCell ref="E13:G13"/>
    <mergeCell ref="C19:I20"/>
    <mergeCell ref="C21:I23"/>
    <mergeCell ref="C24:I24"/>
    <mergeCell ref="C46:I46"/>
    <mergeCell ref="C48:I48"/>
    <mergeCell ref="C50:I50"/>
    <mergeCell ref="C52:I52"/>
    <mergeCell ref="B26:D26"/>
    <mergeCell ref="D29:I29"/>
    <mergeCell ref="D32:J33"/>
    <mergeCell ref="D35:J36"/>
    <mergeCell ref="D38:J40"/>
  </mergeCells>
  <phoneticPr fontId="21" type="Hiragana"/>
  <pageMargins left="0.75" right="0.75" top="1" bottom="1" header="0.51200000000000001" footer="0.51200000000000001"/>
  <pageSetup paperSize="9" firstPageNumber="0"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6"/>
  <sheetViews>
    <sheetView showGridLines="0" view="pageBreakPreview" zoomScaleNormal="100" zoomScaleSheetLayoutView="100" workbookViewId="0">
      <selection activeCell="V20" sqref="V20"/>
    </sheetView>
  </sheetViews>
  <sheetFormatPr defaultRowHeight="14.25"/>
  <cols>
    <col min="1" max="1" width="2.625" style="105" customWidth="1"/>
    <col min="2" max="2" width="12.125" style="98" customWidth="1"/>
    <col min="3" max="3" width="6.625" style="105" customWidth="1"/>
    <col min="4" max="4" width="15.5" style="105" bestFit="1" customWidth="1"/>
    <col min="5" max="5" width="9" style="105" bestFit="1" customWidth="1"/>
    <col min="6" max="36" width="2.625" style="105" customWidth="1"/>
    <col min="37" max="37" width="6.625" style="105" customWidth="1"/>
    <col min="38" max="39" width="7.625" style="105" customWidth="1"/>
    <col min="40" max="40" width="5.625" style="105" customWidth="1"/>
  </cols>
  <sheetData>
    <row r="1" spans="1:40" s="105" customFormat="1" ht="20.100000000000001" customHeight="1">
      <c r="A1" s="97" t="s">
        <v>174</v>
      </c>
      <c r="B1" s="98"/>
      <c r="C1" s="99"/>
      <c r="D1" s="99"/>
      <c r="E1" s="99"/>
      <c r="F1" s="99"/>
      <c r="G1" s="99"/>
      <c r="H1" s="99"/>
      <c r="I1" s="99"/>
      <c r="J1" s="99"/>
      <c r="K1" s="99"/>
      <c r="L1" s="99"/>
      <c r="M1" s="99"/>
      <c r="N1" s="99"/>
      <c r="O1" s="99"/>
      <c r="P1" s="99"/>
      <c r="Q1" s="99"/>
      <c r="R1" s="99"/>
      <c r="S1" s="99"/>
      <c r="T1" s="99"/>
      <c r="U1" s="99"/>
      <c r="V1" s="99"/>
      <c r="W1" s="99"/>
      <c r="X1" s="100"/>
      <c r="Y1" s="100"/>
      <c r="Z1" s="101"/>
      <c r="AA1" s="101"/>
      <c r="AB1" s="101"/>
      <c r="AC1" s="101"/>
      <c r="AD1" s="102"/>
      <c r="AE1" s="102"/>
      <c r="AF1" s="102"/>
      <c r="AG1" s="102"/>
      <c r="AH1" s="102"/>
      <c r="AI1" s="103" t="s">
        <v>175</v>
      </c>
      <c r="AJ1" s="103"/>
      <c r="AK1" s="709" t="s">
        <v>176</v>
      </c>
      <c r="AL1" s="709"/>
      <c r="AM1" s="709"/>
      <c r="AN1" s="709"/>
    </row>
    <row r="2" spans="1:40" s="105" customFormat="1" ht="18" customHeight="1">
      <c r="A2" s="101"/>
      <c r="B2" s="104"/>
      <c r="C2" s="104"/>
      <c r="D2" s="104"/>
      <c r="E2" s="104"/>
      <c r="F2" s="104"/>
      <c r="G2" s="104"/>
      <c r="H2" s="104"/>
      <c r="I2" s="104"/>
      <c r="J2" s="104"/>
      <c r="K2" s="104"/>
      <c r="L2" s="104"/>
      <c r="M2" s="710">
        <v>2025</v>
      </c>
      <c r="N2" s="710"/>
      <c r="O2" s="710"/>
      <c r="P2" s="710"/>
      <c r="Q2" s="711" t="s">
        <v>177</v>
      </c>
      <c r="R2" s="711"/>
      <c r="S2" s="710">
        <v>4</v>
      </c>
      <c r="T2" s="710"/>
      <c r="U2" s="711" t="s">
        <v>178</v>
      </c>
      <c r="V2" s="711"/>
      <c r="W2" s="104"/>
      <c r="X2" s="104"/>
      <c r="Y2" s="104"/>
      <c r="Z2" s="101"/>
      <c r="AA2" s="101"/>
      <c r="AC2" s="103"/>
      <c r="AD2" s="104"/>
      <c r="AE2" s="104"/>
      <c r="AF2" s="104"/>
      <c r="AG2" s="104"/>
      <c r="AH2" s="104"/>
      <c r="AI2" s="103" t="s">
        <v>179</v>
      </c>
      <c r="AJ2" s="103"/>
      <c r="AK2" s="712" t="s">
        <v>412</v>
      </c>
      <c r="AL2" s="712"/>
      <c r="AM2" s="712"/>
      <c r="AN2" s="712"/>
    </row>
    <row r="3" spans="1:40" s="105" customFormat="1" ht="18" customHeight="1">
      <c r="A3" s="106"/>
      <c r="B3" s="106"/>
      <c r="C3" s="106"/>
      <c r="D3" s="106"/>
      <c r="E3" s="106"/>
      <c r="F3" s="106"/>
      <c r="G3" s="106"/>
      <c r="H3" s="106"/>
      <c r="I3" s="106"/>
      <c r="J3" s="106"/>
      <c r="K3" s="106"/>
      <c r="L3" s="106"/>
      <c r="M3" s="106"/>
      <c r="N3" s="106"/>
      <c r="O3" s="106"/>
      <c r="P3" s="106"/>
      <c r="Q3" s="106"/>
      <c r="R3" s="106"/>
      <c r="S3" s="106"/>
      <c r="T3" s="106"/>
      <c r="U3" s="106"/>
      <c r="V3" s="106"/>
      <c r="W3" s="106"/>
      <c r="Y3" s="107"/>
      <c r="Z3" s="107"/>
      <c r="AA3" s="107"/>
      <c r="AB3" s="101"/>
      <c r="AC3" s="107"/>
      <c r="AD3" s="107"/>
      <c r="AE3" s="107"/>
      <c r="AF3" s="107"/>
      <c r="AG3" s="107"/>
      <c r="AH3" s="107"/>
      <c r="AI3" s="108" t="s">
        <v>180</v>
      </c>
      <c r="AJ3" s="103"/>
      <c r="AK3" s="713" t="s">
        <v>413</v>
      </c>
      <c r="AL3" s="713"/>
      <c r="AM3" s="713"/>
      <c r="AN3" s="713"/>
    </row>
    <row r="4" spans="1:40" s="105" customFormat="1" ht="18" customHeight="1">
      <c r="A4" s="106"/>
      <c r="B4" s="106"/>
      <c r="C4" s="106"/>
      <c r="D4" s="106"/>
      <c r="E4" s="106"/>
      <c r="F4" s="106"/>
      <c r="G4" s="106"/>
      <c r="H4" s="106"/>
      <c r="I4" s="106"/>
      <c r="J4" s="106"/>
      <c r="K4" s="106"/>
      <c r="L4" s="106"/>
      <c r="M4" s="106"/>
      <c r="N4" s="106"/>
      <c r="O4" s="106"/>
      <c r="P4" s="106"/>
      <c r="Q4" s="106"/>
      <c r="R4" s="106"/>
      <c r="S4" s="106"/>
      <c r="T4" s="106"/>
      <c r="U4" s="106"/>
      <c r="V4" s="106"/>
      <c r="W4" s="106"/>
      <c r="Y4" s="107"/>
      <c r="Z4" s="107"/>
      <c r="AA4" s="107"/>
      <c r="AB4" s="101"/>
      <c r="AC4" s="107"/>
      <c r="AD4" s="107"/>
      <c r="AE4" s="107"/>
      <c r="AF4" s="107"/>
      <c r="AG4" s="107"/>
      <c r="AH4" s="107"/>
      <c r="AI4" s="108" t="s">
        <v>181</v>
      </c>
      <c r="AJ4" s="103"/>
      <c r="AK4" s="713" t="s">
        <v>414</v>
      </c>
      <c r="AL4" s="713"/>
      <c r="AM4" s="713"/>
      <c r="AN4" s="713"/>
    </row>
    <row r="5" spans="1:40" s="105" customFormat="1" ht="18" customHeight="1">
      <c r="A5" s="106"/>
      <c r="B5" s="106"/>
      <c r="C5" s="106"/>
      <c r="D5" s="106"/>
      <c r="E5" s="106"/>
      <c r="F5" s="106"/>
      <c r="G5" s="106"/>
      <c r="H5" s="106"/>
      <c r="I5" s="106"/>
      <c r="J5" s="106"/>
      <c r="K5" s="106"/>
      <c r="L5" s="106"/>
      <c r="M5" s="106"/>
      <c r="N5" s="106"/>
      <c r="O5" s="106"/>
      <c r="P5" s="106"/>
      <c r="Q5" s="746" t="s">
        <v>182</v>
      </c>
      <c r="R5" s="746"/>
      <c r="S5" s="746"/>
      <c r="T5" s="746"/>
      <c r="U5" s="746"/>
      <c r="V5" s="746"/>
      <c r="W5" s="746"/>
      <c r="X5" s="746"/>
      <c r="Y5" s="746"/>
      <c r="Z5" s="746"/>
      <c r="AA5" s="746"/>
      <c r="AB5" s="746"/>
      <c r="AC5" s="746"/>
      <c r="AD5" s="746"/>
      <c r="AE5" s="746"/>
      <c r="AF5" s="746"/>
      <c r="AG5" s="747"/>
      <c r="AH5" s="714">
        <v>40</v>
      </c>
      <c r="AI5" s="714"/>
      <c r="AJ5" s="714"/>
      <c r="AK5" s="139" t="s">
        <v>183</v>
      </c>
      <c r="AL5" s="196">
        <v>160</v>
      </c>
      <c r="AM5" s="139" t="s">
        <v>184</v>
      </c>
      <c r="AN5" s="101"/>
    </row>
    <row r="6" spans="1:40" s="105" customFormat="1" ht="9.9499999999999993" customHeight="1">
      <c r="A6" s="101"/>
      <c r="B6" s="109"/>
      <c r="C6" s="109"/>
      <c r="D6" s="109"/>
      <c r="E6" s="109"/>
      <c r="F6" s="109"/>
      <c r="G6" s="109"/>
      <c r="H6" s="109"/>
      <c r="I6" s="109"/>
      <c r="J6" s="109"/>
      <c r="K6" s="109"/>
      <c r="L6" s="109"/>
      <c r="M6" s="109"/>
      <c r="N6" s="109"/>
      <c r="O6" s="109"/>
      <c r="P6" s="109"/>
      <c r="Q6" s="109"/>
      <c r="R6" s="109"/>
      <c r="S6" s="109"/>
      <c r="T6" s="109"/>
      <c r="U6" s="109"/>
      <c r="V6" s="109"/>
      <c r="W6" s="109"/>
      <c r="X6" s="104"/>
      <c r="Y6" s="104"/>
      <c r="Z6" s="104"/>
      <c r="AA6" s="104"/>
      <c r="AB6" s="104"/>
      <c r="AC6" s="104"/>
      <c r="AD6" s="104"/>
      <c r="AE6" s="104"/>
      <c r="AF6" s="104"/>
      <c r="AG6" s="104"/>
      <c r="AH6" s="104"/>
      <c r="AI6" s="104"/>
      <c r="AJ6" s="104"/>
      <c r="AK6" s="104"/>
      <c r="AL6" s="104"/>
      <c r="AM6" s="101"/>
      <c r="AN6" s="101"/>
    </row>
    <row r="7" spans="1:40" s="105" customFormat="1" ht="15" customHeight="1">
      <c r="A7" s="715" t="s">
        <v>185</v>
      </c>
      <c r="B7" s="716" t="s">
        <v>186</v>
      </c>
      <c r="C7" s="718" t="s">
        <v>187</v>
      </c>
      <c r="D7" s="721" t="s">
        <v>188</v>
      </c>
      <c r="E7" s="722" t="s">
        <v>189</v>
      </c>
      <c r="F7" s="723" t="s">
        <v>190</v>
      </c>
      <c r="G7" s="723"/>
      <c r="H7" s="723"/>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3"/>
      <c r="AJ7" s="723"/>
      <c r="AK7" s="724" t="s">
        <v>191</v>
      </c>
      <c r="AL7" s="729" t="s">
        <v>192</v>
      </c>
      <c r="AM7" s="730" t="s">
        <v>193</v>
      </c>
      <c r="AN7" s="730"/>
    </row>
    <row r="8" spans="1:40" s="105" customFormat="1" ht="15" customHeight="1">
      <c r="A8" s="715"/>
      <c r="B8" s="717"/>
      <c r="C8" s="719"/>
      <c r="D8" s="721"/>
      <c r="E8" s="722"/>
      <c r="F8" s="721" t="s">
        <v>194</v>
      </c>
      <c r="G8" s="721"/>
      <c r="H8" s="721"/>
      <c r="I8" s="721"/>
      <c r="J8" s="721"/>
      <c r="K8" s="721"/>
      <c r="L8" s="721"/>
      <c r="M8" s="721" t="s">
        <v>195</v>
      </c>
      <c r="N8" s="721"/>
      <c r="O8" s="721"/>
      <c r="P8" s="721"/>
      <c r="Q8" s="721"/>
      <c r="R8" s="721"/>
      <c r="S8" s="721"/>
      <c r="T8" s="721" t="s">
        <v>196</v>
      </c>
      <c r="U8" s="721"/>
      <c r="V8" s="721"/>
      <c r="W8" s="721"/>
      <c r="X8" s="721"/>
      <c r="Y8" s="721"/>
      <c r="Z8" s="721"/>
      <c r="AA8" s="721" t="s">
        <v>197</v>
      </c>
      <c r="AB8" s="721"/>
      <c r="AC8" s="721"/>
      <c r="AD8" s="721"/>
      <c r="AE8" s="721"/>
      <c r="AF8" s="721"/>
      <c r="AG8" s="721"/>
      <c r="AH8" s="721" t="s">
        <v>198</v>
      </c>
      <c r="AI8" s="721"/>
      <c r="AJ8" s="721"/>
      <c r="AK8" s="724"/>
      <c r="AL8" s="729"/>
      <c r="AM8" s="730"/>
      <c r="AN8" s="730"/>
    </row>
    <row r="9" spans="1:40" s="105" customFormat="1" ht="15" customHeight="1">
      <c r="A9" s="715"/>
      <c r="B9" s="726" t="s">
        <v>199</v>
      </c>
      <c r="C9" s="719"/>
      <c r="D9" s="721"/>
      <c r="E9" s="722"/>
      <c r="F9" s="110">
        <f>DATE($M$2,$S$2,1)</f>
        <v>45748</v>
      </c>
      <c r="G9" s="110">
        <f>DATE($M$2,$S$2,2)</f>
        <v>45749</v>
      </c>
      <c r="H9" s="110">
        <f>DATE($M$2,$S$2,3)</f>
        <v>45750</v>
      </c>
      <c r="I9" s="110">
        <f>DATE($M$2,$S$2,4)</f>
        <v>45751</v>
      </c>
      <c r="J9" s="110">
        <f>DATE($M$2,$S$2,5)</f>
        <v>45752</v>
      </c>
      <c r="K9" s="110">
        <f>DATE($M$2,$S$2,6)</f>
        <v>45753</v>
      </c>
      <c r="L9" s="110">
        <f>DATE($M$2,$S$2,7)</f>
        <v>45754</v>
      </c>
      <c r="M9" s="110">
        <f>DATE($M$2,$S$2,8)</f>
        <v>45755</v>
      </c>
      <c r="N9" s="110">
        <f>DATE($M$2,$S$2,9)</f>
        <v>45756</v>
      </c>
      <c r="O9" s="110">
        <f>DATE($M$2,$S$2,10)</f>
        <v>45757</v>
      </c>
      <c r="P9" s="110">
        <f>DATE($M$2,$S$2,11)</f>
        <v>45758</v>
      </c>
      <c r="Q9" s="110">
        <f>DATE($M$2,$S$2,12)</f>
        <v>45759</v>
      </c>
      <c r="R9" s="110">
        <f>DATE($M$2,$S$2,13)</f>
        <v>45760</v>
      </c>
      <c r="S9" s="110">
        <f>DATE($M$2,$S$2,14)</f>
        <v>45761</v>
      </c>
      <c r="T9" s="110">
        <f>DATE($M$2,$S$2,15)</f>
        <v>45762</v>
      </c>
      <c r="U9" s="110">
        <f>DATE($M$2,$S$2,16)</f>
        <v>45763</v>
      </c>
      <c r="V9" s="110">
        <f>DATE($M$2,$S$2,17)</f>
        <v>45764</v>
      </c>
      <c r="W9" s="110">
        <f>DATE($M$2,$S$2,18)</f>
        <v>45765</v>
      </c>
      <c r="X9" s="110">
        <f>DATE($M$2,$S$2,19)</f>
        <v>45766</v>
      </c>
      <c r="Y9" s="110">
        <f>DATE($M$2,$S$2,20)</f>
        <v>45767</v>
      </c>
      <c r="Z9" s="110">
        <f>DATE($M$2,$S$2,21)</f>
        <v>45768</v>
      </c>
      <c r="AA9" s="110">
        <f>DATE($M$2,$S$2,22)</f>
        <v>45769</v>
      </c>
      <c r="AB9" s="110">
        <f>DATE($M$2,$S$2,23)</f>
        <v>45770</v>
      </c>
      <c r="AC9" s="110">
        <f>DATE($M$2,$S$2,24)</f>
        <v>45771</v>
      </c>
      <c r="AD9" s="110">
        <f>DATE($M$2,$S$2,25)</f>
        <v>45772</v>
      </c>
      <c r="AE9" s="110">
        <f>DATE($M$2,$S$2,26)</f>
        <v>45773</v>
      </c>
      <c r="AF9" s="110">
        <f>DATE($M$2,$S$2,27)</f>
        <v>45774</v>
      </c>
      <c r="AG9" s="110">
        <f>DATE($M$2,$S$2,28)</f>
        <v>45775</v>
      </c>
      <c r="AH9" s="110">
        <f>IF(DAY(EOMONTH(F9,0))&lt;29,"",DATE($M$2,$S$2,29))</f>
        <v>45776</v>
      </c>
      <c r="AI9" s="110">
        <f>IF(DAY(EOMONTH(F9,0))&lt;30,"",DATE($M$2,$S$2,30))</f>
        <v>45777</v>
      </c>
      <c r="AJ9" s="110" t="str">
        <f>IF(DAY(EOMONTH(F9,0))&lt;31,"",DATE($M$2,$S$2,31))</f>
        <v/>
      </c>
      <c r="AK9" s="724"/>
      <c r="AL9" s="729"/>
      <c r="AM9" s="730"/>
      <c r="AN9" s="730"/>
    </row>
    <row r="10" spans="1:40" s="105" customFormat="1" ht="15" customHeight="1">
      <c r="A10" s="715"/>
      <c r="B10" s="727"/>
      <c r="C10" s="720"/>
      <c r="D10" s="721"/>
      <c r="E10" s="722"/>
      <c r="F10" s="111">
        <f>DATE($M$2,$S$2,1)</f>
        <v>45748</v>
      </c>
      <c r="G10" s="111">
        <f>DATE($M$2,$S$2,2)</f>
        <v>45749</v>
      </c>
      <c r="H10" s="111">
        <f>DATE($M$2,$S$2,3)</f>
        <v>45750</v>
      </c>
      <c r="I10" s="111">
        <f>DATE($M$2,$S$2,4)</f>
        <v>45751</v>
      </c>
      <c r="J10" s="111">
        <f>DATE($M$2,$S$2,5)</f>
        <v>45752</v>
      </c>
      <c r="K10" s="111">
        <f>DATE($M$2,$S$2,6)</f>
        <v>45753</v>
      </c>
      <c r="L10" s="111">
        <f>DATE($M$2,$S$2,7)</f>
        <v>45754</v>
      </c>
      <c r="M10" s="111">
        <f>DATE($M$2,$S$2,8)</f>
        <v>45755</v>
      </c>
      <c r="N10" s="111">
        <f>DATE($M$2,$S$2,9)</f>
        <v>45756</v>
      </c>
      <c r="O10" s="111">
        <f>DATE($M$2,$S$2,10)</f>
        <v>45757</v>
      </c>
      <c r="P10" s="111">
        <f>DATE($M$2,$S$2,11)</f>
        <v>45758</v>
      </c>
      <c r="Q10" s="111">
        <f>DATE($M$2,$S$2,12)</f>
        <v>45759</v>
      </c>
      <c r="R10" s="111">
        <f>DATE($M$2,$S$2,13)</f>
        <v>45760</v>
      </c>
      <c r="S10" s="111">
        <f>DATE($M$2,$S$2,14)</f>
        <v>45761</v>
      </c>
      <c r="T10" s="111">
        <f>DATE($M$2,$S$2,15)</f>
        <v>45762</v>
      </c>
      <c r="U10" s="111">
        <f>DATE($M$2,$S$2,16)</f>
        <v>45763</v>
      </c>
      <c r="V10" s="111">
        <f>DATE($M$2,$S$2,17)</f>
        <v>45764</v>
      </c>
      <c r="W10" s="111">
        <f>DATE($M$2,$S$2,18)</f>
        <v>45765</v>
      </c>
      <c r="X10" s="111">
        <f>DATE($M$2,$S$2,19)</f>
        <v>45766</v>
      </c>
      <c r="Y10" s="111">
        <f>DATE($M$2,$S$2,20)</f>
        <v>45767</v>
      </c>
      <c r="Z10" s="111">
        <f>DATE($M$2,$S$2,21)</f>
        <v>45768</v>
      </c>
      <c r="AA10" s="111">
        <f>DATE($M$2,$S$2,22)</f>
        <v>45769</v>
      </c>
      <c r="AB10" s="111">
        <f>DATE($M$2,$S$2,23)</f>
        <v>45770</v>
      </c>
      <c r="AC10" s="111">
        <f>DATE($M$2,$S$2,24)</f>
        <v>45771</v>
      </c>
      <c r="AD10" s="111">
        <f>DATE($M$2,$S$2,25)</f>
        <v>45772</v>
      </c>
      <c r="AE10" s="111">
        <f>DATE($M$2,$S$2,26)</f>
        <v>45773</v>
      </c>
      <c r="AF10" s="111">
        <f>DATE($M$2,$S$2,27)</f>
        <v>45774</v>
      </c>
      <c r="AG10" s="111">
        <f>DATE($M$2,$S$2,28)</f>
        <v>45775</v>
      </c>
      <c r="AH10" s="111">
        <f>IF(DAY(EOMONTH(F10,0))&lt;29,"",DATE($M$2,$S$2,29))</f>
        <v>45776</v>
      </c>
      <c r="AI10" s="111">
        <f>IF(DAY(EOMONTH(F10,0))&lt;30,"",DATE($M$2,$S$2,30))</f>
        <v>45777</v>
      </c>
      <c r="AJ10" s="111" t="str">
        <f>IF(DAY(EOMONTH(F10,0))&lt;31,"",DATE($M$2,$S$2,31))</f>
        <v/>
      </c>
      <c r="AK10" s="724"/>
      <c r="AL10" s="729"/>
      <c r="AM10" s="730"/>
      <c r="AN10" s="730"/>
    </row>
    <row r="11" spans="1:40" s="105" customFormat="1" ht="30" customHeight="1">
      <c r="A11" s="112">
        <v>1</v>
      </c>
      <c r="B11" s="197" t="s">
        <v>401</v>
      </c>
      <c r="C11" s="198" t="s">
        <v>225</v>
      </c>
      <c r="D11" s="199"/>
      <c r="E11" s="200" t="s">
        <v>403</v>
      </c>
      <c r="F11" s="201">
        <v>8</v>
      </c>
      <c r="G11" s="201">
        <v>8</v>
      </c>
      <c r="H11" s="201">
        <v>8</v>
      </c>
      <c r="I11" s="201">
        <v>8</v>
      </c>
      <c r="J11" s="201"/>
      <c r="K11" s="201"/>
      <c r="L11" s="201">
        <v>8</v>
      </c>
      <c r="M11" s="201">
        <v>8</v>
      </c>
      <c r="N11" s="201">
        <v>8</v>
      </c>
      <c r="O11" s="201">
        <v>8</v>
      </c>
      <c r="P11" s="201">
        <v>8</v>
      </c>
      <c r="Q11" s="201"/>
      <c r="R11" s="201"/>
      <c r="S11" s="201">
        <v>8</v>
      </c>
      <c r="T11" s="201">
        <v>8</v>
      </c>
      <c r="U11" s="201">
        <v>8</v>
      </c>
      <c r="V11" s="201">
        <v>8</v>
      </c>
      <c r="W11" s="201">
        <v>8</v>
      </c>
      <c r="X11" s="201"/>
      <c r="Y11" s="201"/>
      <c r="Z11" s="201">
        <v>8</v>
      </c>
      <c r="AA11" s="201">
        <v>8</v>
      </c>
      <c r="AB11" s="201">
        <v>8</v>
      </c>
      <c r="AC11" s="201">
        <v>8</v>
      </c>
      <c r="AD11" s="201">
        <v>8</v>
      </c>
      <c r="AE11" s="201"/>
      <c r="AF11" s="201"/>
      <c r="AG11" s="201">
        <v>8</v>
      </c>
      <c r="AH11" s="201"/>
      <c r="AI11" s="201"/>
      <c r="AJ11" s="201"/>
      <c r="AK11" s="118">
        <f>+SUM(F11:AJ11)</f>
        <v>160</v>
      </c>
      <c r="AL11" s="119">
        <f>IF($AK$3="４週",AK11/4,AK11/(DAY(EOMONTH($F$9,0))/7))</f>
        <v>40</v>
      </c>
      <c r="AM11" s="728" t="s">
        <v>410</v>
      </c>
      <c r="AN11" s="728"/>
    </row>
    <row r="12" spans="1:40" s="105" customFormat="1" ht="18" customHeight="1">
      <c r="A12" s="112">
        <v>2</v>
      </c>
      <c r="B12" s="197" t="s">
        <v>402</v>
      </c>
      <c r="C12" s="198" t="s">
        <v>223</v>
      </c>
      <c r="D12" s="199" t="s">
        <v>405</v>
      </c>
      <c r="E12" s="200" t="s">
        <v>404</v>
      </c>
      <c r="F12" s="201">
        <v>8</v>
      </c>
      <c r="G12" s="201">
        <v>8</v>
      </c>
      <c r="H12" s="201">
        <v>8</v>
      </c>
      <c r="I12" s="201">
        <v>8</v>
      </c>
      <c r="J12" s="201"/>
      <c r="K12" s="201"/>
      <c r="L12" s="201">
        <v>8</v>
      </c>
      <c r="M12" s="201">
        <v>8</v>
      </c>
      <c r="N12" s="201">
        <v>8</v>
      </c>
      <c r="O12" s="201">
        <v>8</v>
      </c>
      <c r="P12" s="201">
        <v>8</v>
      </c>
      <c r="Q12" s="201"/>
      <c r="R12" s="201"/>
      <c r="S12" s="201">
        <v>8</v>
      </c>
      <c r="T12" s="201">
        <v>8</v>
      </c>
      <c r="U12" s="201">
        <v>8</v>
      </c>
      <c r="V12" s="201">
        <v>8</v>
      </c>
      <c r="W12" s="201">
        <v>8</v>
      </c>
      <c r="X12" s="201"/>
      <c r="Y12" s="201"/>
      <c r="Z12" s="201">
        <v>8</v>
      </c>
      <c r="AA12" s="201">
        <v>8</v>
      </c>
      <c r="AB12" s="201">
        <v>8</v>
      </c>
      <c r="AC12" s="201">
        <v>8</v>
      </c>
      <c r="AD12" s="201">
        <v>8</v>
      </c>
      <c r="AE12" s="201"/>
      <c r="AF12" s="201"/>
      <c r="AG12" s="201">
        <v>8</v>
      </c>
      <c r="AH12" s="201"/>
      <c r="AI12" s="201"/>
      <c r="AJ12" s="201"/>
      <c r="AK12" s="118">
        <f t="shared" ref="AK12:AK31" si="0">+SUM(F12:AJ12)</f>
        <v>160</v>
      </c>
      <c r="AL12" s="119">
        <f>IF($AK$3="４週",AK12/4,AK12/(DAY(EOMONTH($F$9,0))/7))</f>
        <v>40</v>
      </c>
      <c r="AM12" s="728"/>
      <c r="AN12" s="728"/>
    </row>
    <row r="13" spans="1:40" s="105" customFormat="1" ht="18" customHeight="1">
      <c r="A13" s="112">
        <v>3</v>
      </c>
      <c r="B13" s="197" t="s">
        <v>402</v>
      </c>
      <c r="C13" s="198" t="s">
        <v>223</v>
      </c>
      <c r="D13" s="199" t="s">
        <v>407</v>
      </c>
      <c r="E13" s="200" t="s">
        <v>408</v>
      </c>
      <c r="F13" s="201">
        <v>8</v>
      </c>
      <c r="G13" s="201">
        <v>8</v>
      </c>
      <c r="H13" s="201">
        <v>8</v>
      </c>
      <c r="I13" s="201">
        <v>8</v>
      </c>
      <c r="J13" s="201"/>
      <c r="K13" s="201"/>
      <c r="L13" s="201">
        <v>8</v>
      </c>
      <c r="M13" s="201">
        <v>8</v>
      </c>
      <c r="N13" s="201">
        <v>8</v>
      </c>
      <c r="O13" s="201">
        <v>8</v>
      </c>
      <c r="P13" s="201">
        <v>8</v>
      </c>
      <c r="Q13" s="201"/>
      <c r="R13" s="201"/>
      <c r="S13" s="201">
        <v>8</v>
      </c>
      <c r="T13" s="201">
        <v>8</v>
      </c>
      <c r="U13" s="201">
        <v>8</v>
      </c>
      <c r="V13" s="201">
        <v>8</v>
      </c>
      <c r="W13" s="201">
        <v>8</v>
      </c>
      <c r="X13" s="201"/>
      <c r="Y13" s="201"/>
      <c r="Z13" s="201">
        <v>8</v>
      </c>
      <c r="AA13" s="201">
        <v>8</v>
      </c>
      <c r="AB13" s="201">
        <v>8</v>
      </c>
      <c r="AC13" s="201">
        <v>8</v>
      </c>
      <c r="AD13" s="201">
        <v>8</v>
      </c>
      <c r="AE13" s="201"/>
      <c r="AF13" s="201"/>
      <c r="AG13" s="201">
        <v>8</v>
      </c>
      <c r="AH13" s="201"/>
      <c r="AI13" s="201"/>
      <c r="AJ13" s="201"/>
      <c r="AK13" s="118">
        <f t="shared" si="0"/>
        <v>160</v>
      </c>
      <c r="AL13" s="119">
        <f>IF($AK$3="４週",AK13/4,AK13/(DAY(EOMONTH($F$9,0))/7))</f>
        <v>40</v>
      </c>
      <c r="AM13" s="728"/>
      <c r="AN13" s="728"/>
    </row>
    <row r="14" spans="1:40" s="105" customFormat="1" ht="18" customHeight="1">
      <c r="A14" s="112">
        <v>4</v>
      </c>
      <c r="B14" s="197" t="s">
        <v>402</v>
      </c>
      <c r="C14" s="198" t="s">
        <v>223</v>
      </c>
      <c r="D14" s="199" t="s">
        <v>406</v>
      </c>
      <c r="E14" s="200" t="s">
        <v>409</v>
      </c>
      <c r="F14" s="201">
        <v>7</v>
      </c>
      <c r="G14" s="201">
        <v>7</v>
      </c>
      <c r="H14" s="201">
        <v>7</v>
      </c>
      <c r="I14" s="201">
        <v>7</v>
      </c>
      <c r="J14" s="201"/>
      <c r="K14" s="201"/>
      <c r="L14" s="201">
        <v>7</v>
      </c>
      <c r="M14" s="201">
        <v>7</v>
      </c>
      <c r="N14" s="201">
        <v>7</v>
      </c>
      <c r="O14" s="201">
        <v>7</v>
      </c>
      <c r="P14" s="201">
        <v>7</v>
      </c>
      <c r="Q14" s="201"/>
      <c r="R14" s="201"/>
      <c r="S14" s="201">
        <v>7</v>
      </c>
      <c r="T14" s="201">
        <v>7</v>
      </c>
      <c r="U14" s="201">
        <v>7</v>
      </c>
      <c r="V14" s="201">
        <v>7</v>
      </c>
      <c r="W14" s="201">
        <v>7</v>
      </c>
      <c r="X14" s="201"/>
      <c r="Y14" s="201"/>
      <c r="Z14" s="201">
        <v>7</v>
      </c>
      <c r="AA14" s="201">
        <v>7</v>
      </c>
      <c r="AB14" s="201">
        <v>7</v>
      </c>
      <c r="AC14" s="201">
        <v>7</v>
      </c>
      <c r="AD14" s="201">
        <v>7</v>
      </c>
      <c r="AE14" s="201"/>
      <c r="AF14" s="201"/>
      <c r="AG14" s="201">
        <v>7</v>
      </c>
      <c r="AH14" s="201"/>
      <c r="AI14" s="201"/>
      <c r="AJ14" s="201"/>
      <c r="AK14" s="118">
        <f t="shared" si="0"/>
        <v>140</v>
      </c>
      <c r="AL14" s="119">
        <f>IF($AK$3="４週",AK14/4,AK14/(DAY(EOMONTH($F$9,0))/7))</f>
        <v>35</v>
      </c>
      <c r="AM14" s="728" t="s">
        <v>415</v>
      </c>
      <c r="AN14" s="728"/>
    </row>
    <row r="15" spans="1:40" s="105" customFormat="1" ht="30" customHeight="1">
      <c r="A15" s="112">
        <v>5</v>
      </c>
      <c r="B15" s="197" t="s">
        <v>402</v>
      </c>
      <c r="C15" s="198" t="s">
        <v>227</v>
      </c>
      <c r="D15" s="199" t="s">
        <v>407</v>
      </c>
      <c r="E15" s="200" t="s">
        <v>311</v>
      </c>
      <c r="F15" s="201">
        <v>6</v>
      </c>
      <c r="G15" s="201">
        <v>6</v>
      </c>
      <c r="H15" s="201">
        <v>6</v>
      </c>
      <c r="I15" s="201">
        <v>6</v>
      </c>
      <c r="J15" s="201"/>
      <c r="K15" s="201"/>
      <c r="L15" s="201">
        <v>6</v>
      </c>
      <c r="M15" s="201">
        <v>6</v>
      </c>
      <c r="N15" s="201">
        <v>6</v>
      </c>
      <c r="O15" s="201">
        <v>6</v>
      </c>
      <c r="P15" s="201">
        <v>6</v>
      </c>
      <c r="Q15" s="201"/>
      <c r="R15" s="201"/>
      <c r="S15" s="201">
        <v>6</v>
      </c>
      <c r="T15" s="201">
        <v>6</v>
      </c>
      <c r="U15" s="201">
        <v>6</v>
      </c>
      <c r="V15" s="201">
        <v>6</v>
      </c>
      <c r="W15" s="201">
        <v>6</v>
      </c>
      <c r="X15" s="201"/>
      <c r="Y15" s="201"/>
      <c r="Z15" s="201">
        <v>6</v>
      </c>
      <c r="AA15" s="201">
        <v>6</v>
      </c>
      <c r="AB15" s="201">
        <v>6</v>
      </c>
      <c r="AC15" s="201">
        <v>6</v>
      </c>
      <c r="AD15" s="201">
        <v>6</v>
      </c>
      <c r="AE15" s="201"/>
      <c r="AF15" s="201"/>
      <c r="AG15" s="201">
        <v>6</v>
      </c>
      <c r="AH15" s="201"/>
      <c r="AI15" s="201"/>
      <c r="AJ15" s="201"/>
      <c r="AK15" s="118">
        <f t="shared" si="0"/>
        <v>120</v>
      </c>
      <c r="AL15" s="119">
        <f t="shared" ref="AL15:AL30" si="1">IF($AK$3="４週",AK15/4,AK15/(DAY(EOMONTH($F$9,0))/7))</f>
        <v>30</v>
      </c>
      <c r="AM15" s="728" t="s">
        <v>411</v>
      </c>
      <c r="AN15" s="728"/>
    </row>
    <row r="16" spans="1:40" s="105" customFormat="1" ht="18" customHeight="1">
      <c r="A16" s="112">
        <v>6</v>
      </c>
      <c r="B16" s="113"/>
      <c r="C16" s="114"/>
      <c r="D16" s="115"/>
      <c r="E16" s="116"/>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8">
        <f t="shared" si="0"/>
        <v>0</v>
      </c>
      <c r="AL16" s="119">
        <f t="shared" si="1"/>
        <v>0</v>
      </c>
      <c r="AM16" s="725"/>
      <c r="AN16" s="725"/>
    </row>
    <row r="17" spans="1:40" s="105" customFormat="1" ht="18" customHeight="1">
      <c r="A17" s="112">
        <v>7</v>
      </c>
      <c r="B17" s="113"/>
      <c r="C17" s="114"/>
      <c r="D17" s="115"/>
      <c r="E17" s="116"/>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8">
        <f t="shared" si="0"/>
        <v>0</v>
      </c>
      <c r="AL17" s="119">
        <f t="shared" si="1"/>
        <v>0</v>
      </c>
      <c r="AM17" s="725"/>
      <c r="AN17" s="725"/>
    </row>
    <row r="18" spans="1:40" s="105" customFormat="1" ht="18" customHeight="1">
      <c r="A18" s="112">
        <v>8</v>
      </c>
      <c r="B18" s="113"/>
      <c r="C18" s="114"/>
      <c r="D18" s="115"/>
      <c r="E18" s="116"/>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8">
        <f t="shared" si="0"/>
        <v>0</v>
      </c>
      <c r="AL18" s="119">
        <f t="shared" si="1"/>
        <v>0</v>
      </c>
      <c r="AM18" s="725"/>
      <c r="AN18" s="725"/>
    </row>
    <row r="19" spans="1:40" s="105" customFormat="1" ht="18" customHeight="1">
      <c r="A19" s="112">
        <v>9</v>
      </c>
      <c r="B19" s="113"/>
      <c r="C19" s="114"/>
      <c r="D19" s="115"/>
      <c r="E19" s="116"/>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8">
        <f t="shared" si="0"/>
        <v>0</v>
      </c>
      <c r="AL19" s="119">
        <f t="shared" si="1"/>
        <v>0</v>
      </c>
      <c r="AM19" s="725"/>
      <c r="AN19" s="725"/>
    </row>
    <row r="20" spans="1:40" s="105" customFormat="1" ht="18" customHeight="1">
      <c r="A20" s="112">
        <v>10</v>
      </c>
      <c r="B20" s="113"/>
      <c r="C20" s="114"/>
      <c r="D20" s="115"/>
      <c r="E20" s="116"/>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8">
        <f t="shared" si="0"/>
        <v>0</v>
      </c>
      <c r="AL20" s="119">
        <f t="shared" si="1"/>
        <v>0</v>
      </c>
      <c r="AM20" s="725"/>
      <c r="AN20" s="725"/>
    </row>
    <row r="21" spans="1:40" s="105" customFormat="1" ht="18" customHeight="1">
      <c r="A21" s="112">
        <v>11</v>
      </c>
      <c r="B21" s="113"/>
      <c r="C21" s="114"/>
      <c r="D21" s="115"/>
      <c r="E21" s="116"/>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8">
        <f t="shared" si="0"/>
        <v>0</v>
      </c>
      <c r="AL21" s="119">
        <f t="shared" si="1"/>
        <v>0</v>
      </c>
      <c r="AM21" s="725"/>
      <c r="AN21" s="725"/>
    </row>
    <row r="22" spans="1:40" s="105" customFormat="1" ht="18" customHeight="1">
      <c r="A22" s="112">
        <v>12</v>
      </c>
      <c r="B22" s="113"/>
      <c r="C22" s="114"/>
      <c r="D22" s="115"/>
      <c r="E22" s="116"/>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8">
        <f t="shared" si="0"/>
        <v>0</v>
      </c>
      <c r="AL22" s="119">
        <f t="shared" si="1"/>
        <v>0</v>
      </c>
      <c r="AM22" s="725"/>
      <c r="AN22" s="725"/>
    </row>
    <row r="23" spans="1:40" s="105" customFormat="1" ht="18" customHeight="1">
      <c r="A23" s="112">
        <v>13</v>
      </c>
      <c r="B23" s="113"/>
      <c r="C23" s="114"/>
      <c r="D23" s="115"/>
      <c r="E23" s="116"/>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f t="shared" si="0"/>
        <v>0</v>
      </c>
      <c r="AL23" s="119">
        <f t="shared" si="1"/>
        <v>0</v>
      </c>
      <c r="AM23" s="725"/>
      <c r="AN23" s="725"/>
    </row>
    <row r="24" spans="1:40" s="105" customFormat="1" ht="18" customHeight="1">
      <c r="A24" s="112">
        <v>14</v>
      </c>
      <c r="B24" s="113"/>
      <c r="C24" s="114"/>
      <c r="D24" s="115"/>
      <c r="E24" s="116"/>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8">
        <f t="shared" si="0"/>
        <v>0</v>
      </c>
      <c r="AL24" s="119">
        <f t="shared" si="1"/>
        <v>0</v>
      </c>
      <c r="AM24" s="725"/>
      <c r="AN24" s="725"/>
    </row>
    <row r="25" spans="1:40" s="105" customFormat="1" ht="18" customHeight="1">
      <c r="A25" s="112">
        <v>15</v>
      </c>
      <c r="B25" s="113"/>
      <c r="C25" s="114"/>
      <c r="D25" s="115"/>
      <c r="E25" s="116"/>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8">
        <f t="shared" si="0"/>
        <v>0</v>
      </c>
      <c r="AL25" s="119">
        <f t="shared" si="1"/>
        <v>0</v>
      </c>
      <c r="AM25" s="725"/>
      <c r="AN25" s="725"/>
    </row>
    <row r="26" spans="1:40" s="105" customFormat="1" ht="18" customHeight="1">
      <c r="A26" s="112">
        <v>16</v>
      </c>
      <c r="B26" s="113"/>
      <c r="C26" s="114"/>
      <c r="D26" s="115"/>
      <c r="E26" s="116"/>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8">
        <f t="shared" si="0"/>
        <v>0</v>
      </c>
      <c r="AL26" s="119">
        <f t="shared" si="1"/>
        <v>0</v>
      </c>
      <c r="AM26" s="725"/>
      <c r="AN26" s="725"/>
    </row>
    <row r="27" spans="1:40" s="105" customFormat="1" ht="18" customHeight="1">
      <c r="A27" s="112">
        <v>17</v>
      </c>
      <c r="B27" s="113"/>
      <c r="C27" s="114"/>
      <c r="D27" s="115"/>
      <c r="E27" s="116"/>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8">
        <f t="shared" si="0"/>
        <v>0</v>
      </c>
      <c r="AL27" s="119">
        <f t="shared" si="1"/>
        <v>0</v>
      </c>
      <c r="AM27" s="725"/>
      <c r="AN27" s="725"/>
    </row>
    <row r="28" spans="1:40" s="105" customFormat="1" ht="18" customHeight="1">
      <c r="A28" s="112">
        <v>18</v>
      </c>
      <c r="B28" s="113"/>
      <c r="C28" s="114"/>
      <c r="D28" s="115"/>
      <c r="E28" s="116"/>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8">
        <f t="shared" si="0"/>
        <v>0</v>
      </c>
      <c r="AL28" s="119">
        <f t="shared" si="1"/>
        <v>0</v>
      </c>
      <c r="AM28" s="725"/>
      <c r="AN28" s="725"/>
    </row>
    <row r="29" spans="1:40" s="105" customFormat="1" ht="18" customHeight="1">
      <c r="A29" s="112">
        <v>19</v>
      </c>
      <c r="B29" s="113"/>
      <c r="C29" s="114"/>
      <c r="D29" s="115"/>
      <c r="E29" s="116"/>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8">
        <f t="shared" si="0"/>
        <v>0</v>
      </c>
      <c r="AL29" s="119">
        <f t="shared" si="1"/>
        <v>0</v>
      </c>
      <c r="AM29" s="725"/>
      <c r="AN29" s="725"/>
    </row>
    <row r="30" spans="1:40" s="105" customFormat="1" ht="18" customHeight="1">
      <c r="A30" s="112">
        <v>20</v>
      </c>
      <c r="B30" s="113"/>
      <c r="C30" s="114"/>
      <c r="D30" s="115"/>
      <c r="E30" s="116"/>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8">
        <f t="shared" si="0"/>
        <v>0</v>
      </c>
      <c r="AL30" s="119">
        <f t="shared" si="1"/>
        <v>0</v>
      </c>
      <c r="AM30" s="725"/>
      <c r="AN30" s="725"/>
    </row>
    <row r="31" spans="1:40" s="105" customFormat="1" ht="18" customHeight="1">
      <c r="A31" s="722" t="s">
        <v>200</v>
      </c>
      <c r="B31" s="731"/>
      <c r="C31" s="731"/>
      <c r="D31" s="731"/>
      <c r="E31" s="731"/>
      <c r="F31" s="120">
        <f>+SUM(F11:F30)</f>
        <v>37</v>
      </c>
      <c r="G31" s="120">
        <f t="shared" ref="G31:AJ31" si="2">+SUM(G11:G30)</f>
        <v>37</v>
      </c>
      <c r="H31" s="120">
        <f t="shared" si="2"/>
        <v>37</v>
      </c>
      <c r="I31" s="120">
        <f t="shared" si="2"/>
        <v>37</v>
      </c>
      <c r="J31" s="120">
        <f t="shared" si="2"/>
        <v>0</v>
      </c>
      <c r="K31" s="120">
        <f t="shared" si="2"/>
        <v>0</v>
      </c>
      <c r="L31" s="120">
        <f t="shared" si="2"/>
        <v>37</v>
      </c>
      <c r="M31" s="120">
        <f t="shared" si="2"/>
        <v>37</v>
      </c>
      <c r="N31" s="120">
        <f t="shared" si="2"/>
        <v>37</v>
      </c>
      <c r="O31" s="120">
        <f t="shared" si="2"/>
        <v>37</v>
      </c>
      <c r="P31" s="120">
        <f t="shared" si="2"/>
        <v>37</v>
      </c>
      <c r="Q31" s="120">
        <f t="shared" si="2"/>
        <v>0</v>
      </c>
      <c r="R31" s="120">
        <f t="shared" si="2"/>
        <v>0</v>
      </c>
      <c r="S31" s="120">
        <f t="shared" si="2"/>
        <v>37</v>
      </c>
      <c r="T31" s="120">
        <f t="shared" si="2"/>
        <v>37</v>
      </c>
      <c r="U31" s="120">
        <f t="shared" si="2"/>
        <v>37</v>
      </c>
      <c r="V31" s="120">
        <f t="shared" si="2"/>
        <v>37</v>
      </c>
      <c r="W31" s="120">
        <f t="shared" si="2"/>
        <v>37</v>
      </c>
      <c r="X31" s="120">
        <f t="shared" si="2"/>
        <v>0</v>
      </c>
      <c r="Y31" s="120">
        <f t="shared" si="2"/>
        <v>0</v>
      </c>
      <c r="Z31" s="120">
        <f t="shared" si="2"/>
        <v>37</v>
      </c>
      <c r="AA31" s="120">
        <f t="shared" si="2"/>
        <v>37</v>
      </c>
      <c r="AB31" s="120">
        <f t="shared" si="2"/>
        <v>37</v>
      </c>
      <c r="AC31" s="120">
        <f t="shared" si="2"/>
        <v>37</v>
      </c>
      <c r="AD31" s="120">
        <f t="shared" si="2"/>
        <v>37</v>
      </c>
      <c r="AE31" s="120">
        <f t="shared" si="2"/>
        <v>0</v>
      </c>
      <c r="AF31" s="120">
        <f t="shared" si="2"/>
        <v>0</v>
      </c>
      <c r="AG31" s="120">
        <f t="shared" si="2"/>
        <v>37</v>
      </c>
      <c r="AH31" s="120">
        <f t="shared" si="2"/>
        <v>0</v>
      </c>
      <c r="AI31" s="120">
        <f t="shared" si="2"/>
        <v>0</v>
      </c>
      <c r="AJ31" s="120">
        <f t="shared" si="2"/>
        <v>0</v>
      </c>
      <c r="AK31" s="118">
        <f t="shared" si="0"/>
        <v>740</v>
      </c>
      <c r="AL31" s="119">
        <f>IF($AK$3="４週",AK31/4,AK31/(DAY(EOMONTH($F$9,0))/7))</f>
        <v>185</v>
      </c>
      <c r="AM31" s="715"/>
      <c r="AN31" s="715"/>
    </row>
    <row r="32" spans="1:40" s="105" customFormat="1" ht="18" customHeight="1">
      <c r="A32" s="731" t="s">
        <v>201</v>
      </c>
      <c r="B32" s="731"/>
      <c r="C32" s="731"/>
      <c r="D32" s="731"/>
      <c r="E32" s="732"/>
      <c r="F32" s="202">
        <v>9</v>
      </c>
      <c r="G32" s="202">
        <v>9</v>
      </c>
      <c r="H32" s="202">
        <v>9</v>
      </c>
      <c r="I32" s="202">
        <v>9</v>
      </c>
      <c r="J32" s="202"/>
      <c r="K32" s="202"/>
      <c r="L32" s="202">
        <v>9</v>
      </c>
      <c r="M32" s="202">
        <v>9</v>
      </c>
      <c r="N32" s="202">
        <v>9</v>
      </c>
      <c r="O32" s="202">
        <v>9</v>
      </c>
      <c r="P32" s="202">
        <v>9</v>
      </c>
      <c r="Q32" s="202"/>
      <c r="R32" s="202"/>
      <c r="S32" s="202">
        <v>9</v>
      </c>
      <c r="T32" s="202">
        <v>9</v>
      </c>
      <c r="U32" s="202">
        <v>9</v>
      </c>
      <c r="V32" s="202">
        <v>9</v>
      </c>
      <c r="W32" s="202">
        <v>9</v>
      </c>
      <c r="X32" s="202"/>
      <c r="Y32" s="202"/>
      <c r="Z32" s="202">
        <v>9</v>
      </c>
      <c r="AA32" s="202">
        <v>9</v>
      </c>
      <c r="AB32" s="202">
        <v>9</v>
      </c>
      <c r="AC32" s="202">
        <v>9</v>
      </c>
      <c r="AD32" s="202">
        <v>9</v>
      </c>
      <c r="AE32" s="202"/>
      <c r="AF32" s="202"/>
      <c r="AG32" s="202">
        <v>9</v>
      </c>
      <c r="AH32" s="121"/>
      <c r="AI32" s="121"/>
      <c r="AJ32" s="121"/>
      <c r="AK32" s="120"/>
      <c r="AL32" s="122"/>
      <c r="AM32" s="715"/>
      <c r="AN32" s="715"/>
    </row>
    <row r="33" spans="1:40" s="105" customFormat="1" ht="15" customHeight="1">
      <c r="A33" s="109"/>
      <c r="B33" s="109"/>
      <c r="C33" s="109"/>
      <c r="D33" s="109"/>
      <c r="E33" s="109"/>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09"/>
      <c r="AL33" s="109"/>
      <c r="AM33" s="101"/>
    </row>
    <row r="34" spans="1:40" s="105" customFormat="1" ht="15" customHeight="1">
      <c r="A34" s="109"/>
      <c r="B34" s="109"/>
      <c r="C34" s="109"/>
      <c r="D34" s="109"/>
      <c r="E34" s="109"/>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09"/>
      <c r="AL34" s="109"/>
      <c r="AM34" s="101"/>
    </row>
    <row r="35" spans="1:40" s="105" customFormat="1" ht="21" customHeight="1">
      <c r="A35" s="100" t="s">
        <v>202</v>
      </c>
      <c r="B35" s="109"/>
      <c r="C35" s="109"/>
      <c r="D35" s="109"/>
      <c r="E35" s="109"/>
      <c r="F35" s="109"/>
      <c r="G35" s="123"/>
      <c r="H35" s="123"/>
      <c r="I35" s="123"/>
      <c r="J35" s="123"/>
      <c r="K35" s="123"/>
      <c r="L35" s="123"/>
      <c r="M35" s="123"/>
      <c r="N35" s="123"/>
      <c r="O35" s="123"/>
      <c r="Y35" s="100"/>
      <c r="AM35" s="109"/>
      <c r="AN35" s="101"/>
    </row>
    <row r="36" spans="1:40" s="105" customFormat="1" ht="24.95" customHeight="1">
      <c r="A36" s="721"/>
      <c r="B36" s="721"/>
      <c r="C36" s="721"/>
      <c r="D36" s="124">
        <f>IF(MONTH($F$9)&lt;7,MONTH($F$9)+6,MONTH($F$9)-6)</f>
        <v>10</v>
      </c>
      <c r="E36" s="124">
        <f>IF(MONTH($F$9)&lt;6,MONTH($F$9)+7,MONTH($F$9)-5)</f>
        <v>11</v>
      </c>
      <c r="F36" s="737">
        <f>IF(MONTH($F$9)&lt;5,MONTH($F$9)+8,MONTH($F$9)-4)</f>
        <v>12</v>
      </c>
      <c r="G36" s="737"/>
      <c r="H36" s="737"/>
      <c r="I36" s="737">
        <f>IF(MONTH($F$9)&lt;4,MONTH($F$9)+9,MONTH($F$9)-3)</f>
        <v>1</v>
      </c>
      <c r="J36" s="737"/>
      <c r="K36" s="737"/>
      <c r="L36" s="737">
        <f>IF(MONTH($F$9)&lt;3,MONTH($F$9)+10,MONTH($F$9)-2)</f>
        <v>2</v>
      </c>
      <c r="M36" s="737"/>
      <c r="N36" s="737"/>
      <c r="O36" s="737">
        <f>IF(MONTH($F$9)&lt;2,MONTH($F$9)+11,MONTH($F$9)-1)</f>
        <v>3</v>
      </c>
      <c r="P36" s="737"/>
      <c r="Q36" s="737"/>
      <c r="R36" s="721" t="s">
        <v>203</v>
      </c>
      <c r="S36" s="721"/>
      <c r="T36" s="721"/>
      <c r="U36" s="721"/>
      <c r="V36" s="729" t="s">
        <v>204</v>
      </c>
      <c r="W36" s="729"/>
      <c r="X36" s="729"/>
      <c r="Y36" s="729"/>
      <c r="Z36" s="729" t="s">
        <v>205</v>
      </c>
      <c r="AA36" s="729"/>
      <c r="AB36" s="729"/>
      <c r="AC36" s="729"/>
    </row>
    <row r="37" spans="1:40" s="105" customFormat="1" ht="18" customHeight="1">
      <c r="A37" s="733" t="s">
        <v>206</v>
      </c>
      <c r="B37" s="733"/>
      <c r="C37" s="733"/>
      <c r="D37" s="117">
        <v>55</v>
      </c>
      <c r="E37" s="117">
        <v>60</v>
      </c>
      <c r="F37" s="734">
        <v>52</v>
      </c>
      <c r="G37" s="734"/>
      <c r="H37" s="734"/>
      <c r="I37" s="734">
        <v>56</v>
      </c>
      <c r="J37" s="734"/>
      <c r="K37" s="734"/>
      <c r="L37" s="734">
        <v>58</v>
      </c>
      <c r="M37" s="734"/>
      <c r="N37" s="734"/>
      <c r="O37" s="734">
        <v>54</v>
      </c>
      <c r="P37" s="734"/>
      <c r="Q37" s="734"/>
      <c r="R37" s="735">
        <f>SUM(D37:Q37)</f>
        <v>335</v>
      </c>
      <c r="S37" s="735"/>
      <c r="T37" s="735"/>
      <c r="U37" s="735"/>
      <c r="V37" s="736">
        <f>ROUNDUP((R37+R38)/6,1)</f>
        <v>78.399999999999991</v>
      </c>
      <c r="W37" s="736"/>
      <c r="X37" s="736"/>
      <c r="Y37" s="736"/>
      <c r="Z37" s="736">
        <f>ROUNDDOWN(V37/35,1)</f>
        <v>2.2000000000000002</v>
      </c>
      <c r="AA37" s="736"/>
      <c r="AB37" s="736"/>
      <c r="AC37" s="736"/>
    </row>
    <row r="38" spans="1:40" s="105" customFormat="1" ht="18" customHeight="1">
      <c r="A38" s="733" t="s">
        <v>207</v>
      </c>
      <c r="B38" s="733"/>
      <c r="C38" s="733"/>
      <c r="D38" s="117">
        <v>23</v>
      </c>
      <c r="E38" s="117">
        <v>21</v>
      </c>
      <c r="F38" s="734">
        <v>24</v>
      </c>
      <c r="G38" s="734"/>
      <c r="H38" s="734"/>
      <c r="I38" s="734">
        <v>24</v>
      </c>
      <c r="J38" s="734"/>
      <c r="K38" s="734"/>
      <c r="L38" s="734">
        <v>21</v>
      </c>
      <c r="M38" s="734"/>
      <c r="N38" s="734"/>
      <c r="O38" s="734">
        <v>22</v>
      </c>
      <c r="P38" s="734"/>
      <c r="Q38" s="734"/>
      <c r="R38" s="735">
        <f>+SUM(D38:Q38)</f>
        <v>135</v>
      </c>
      <c r="S38" s="735"/>
      <c r="T38" s="735"/>
      <c r="U38" s="735"/>
      <c r="V38" s="736"/>
      <c r="W38" s="736"/>
      <c r="X38" s="736"/>
      <c r="Y38" s="736"/>
      <c r="Z38" s="736"/>
      <c r="AA38" s="736"/>
      <c r="AB38" s="736"/>
      <c r="AC38" s="736"/>
    </row>
    <row r="39" spans="1:40" s="105" customFormat="1" ht="21" customHeight="1">
      <c r="A39" s="100" t="s">
        <v>208</v>
      </c>
      <c r="C39" s="104"/>
      <c r="D39" s="104"/>
      <c r="E39" s="104"/>
      <c r="F39" s="104"/>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4"/>
      <c r="AM39" s="104"/>
      <c r="AN39" s="101"/>
    </row>
    <row r="40" spans="1:40" s="105" customFormat="1" ht="24.95" customHeight="1">
      <c r="A40" s="101"/>
      <c r="B40" s="109"/>
      <c r="C40" s="738" t="s">
        <v>250</v>
      </c>
      <c r="D40" s="739"/>
      <c r="E40" s="740" t="s">
        <v>251</v>
      </c>
      <c r="F40" s="740"/>
      <c r="G40" s="740"/>
      <c r="H40" s="740"/>
      <c r="I40" s="738" t="s">
        <v>252</v>
      </c>
      <c r="J40" s="739"/>
      <c r="K40" s="739"/>
      <c r="L40" s="739"/>
      <c r="M40" s="739"/>
      <c r="N40" s="741"/>
      <c r="O40" s="738" t="s">
        <v>253</v>
      </c>
      <c r="P40" s="739"/>
      <c r="Q40" s="739"/>
      <c r="R40" s="739"/>
      <c r="S40" s="739"/>
      <c r="T40" s="741"/>
      <c r="U40" s="738" t="s">
        <v>253</v>
      </c>
      <c r="V40" s="739"/>
      <c r="W40" s="739"/>
      <c r="X40" s="739"/>
      <c r="Y40" s="739"/>
      <c r="Z40" s="741"/>
      <c r="AA40" s="738" t="s">
        <v>253</v>
      </c>
      <c r="AB40" s="739"/>
      <c r="AC40" s="739"/>
      <c r="AD40" s="739"/>
      <c r="AE40" s="739"/>
      <c r="AF40" s="741"/>
      <c r="AG40" s="740" t="s">
        <v>253</v>
      </c>
      <c r="AH40" s="740"/>
      <c r="AI40" s="740"/>
      <c r="AJ40" s="740"/>
      <c r="AK40" s="740"/>
      <c r="AL40" s="740" t="s">
        <v>253</v>
      </c>
      <c r="AM40" s="740"/>
      <c r="AN40" s="101"/>
    </row>
    <row r="41" spans="1:40" s="105" customFormat="1" ht="18" customHeight="1">
      <c r="A41" s="101"/>
      <c r="B41" s="109"/>
      <c r="C41" s="125" t="s">
        <v>209</v>
      </c>
      <c r="D41" s="125" t="s">
        <v>210</v>
      </c>
      <c r="E41" s="126" t="s">
        <v>209</v>
      </c>
      <c r="F41" s="742" t="s">
        <v>210</v>
      </c>
      <c r="G41" s="742"/>
      <c r="H41" s="742"/>
      <c r="I41" s="743" t="s">
        <v>209</v>
      </c>
      <c r="J41" s="744"/>
      <c r="K41" s="745"/>
      <c r="L41" s="743" t="s">
        <v>210</v>
      </c>
      <c r="M41" s="744"/>
      <c r="N41" s="745"/>
      <c r="O41" s="743" t="s">
        <v>209</v>
      </c>
      <c r="P41" s="744"/>
      <c r="Q41" s="745"/>
      <c r="R41" s="743" t="s">
        <v>210</v>
      </c>
      <c r="S41" s="744"/>
      <c r="T41" s="745"/>
      <c r="U41" s="743" t="s">
        <v>209</v>
      </c>
      <c r="V41" s="744"/>
      <c r="W41" s="745"/>
      <c r="X41" s="743" t="s">
        <v>210</v>
      </c>
      <c r="Y41" s="744"/>
      <c r="Z41" s="745"/>
      <c r="AA41" s="743" t="s">
        <v>209</v>
      </c>
      <c r="AB41" s="744"/>
      <c r="AC41" s="745"/>
      <c r="AD41" s="743" t="s">
        <v>210</v>
      </c>
      <c r="AE41" s="744"/>
      <c r="AF41" s="745"/>
      <c r="AG41" s="743" t="s">
        <v>209</v>
      </c>
      <c r="AH41" s="744"/>
      <c r="AI41" s="745"/>
      <c r="AJ41" s="743" t="s">
        <v>210</v>
      </c>
      <c r="AK41" s="745"/>
      <c r="AL41" s="126" t="s">
        <v>143</v>
      </c>
      <c r="AM41" s="126" t="s">
        <v>144</v>
      </c>
      <c r="AN41" s="101"/>
    </row>
    <row r="42" spans="1:40" s="105" customFormat="1" ht="18" customHeight="1">
      <c r="A42" s="101"/>
      <c r="B42" s="127" t="s">
        <v>211</v>
      </c>
      <c r="C42" s="126">
        <f>COUNTIFS($B$11:$B$30,C$40,$C$11:$C$30,"A",$E$11:$E$30,"*")</f>
        <v>0</v>
      </c>
      <c r="D42" s="126">
        <f>COUNTIFS($B$11:$B$30,C$40,$C$11:$C$30,"B",$E$11:$E$30,"*")</f>
        <v>1</v>
      </c>
      <c r="E42" s="126">
        <f>COUNTIFS($B$11:$B$30,E$40,$C$11:$C$30,"A",$E$11:$E$30,"*")</f>
        <v>3</v>
      </c>
      <c r="F42" s="743">
        <f>COUNTIFS($B$11:$B$30,E$40,$C$11:$C$30,"B",$E$11:$E$30,"*")</f>
        <v>0</v>
      </c>
      <c r="G42" s="744"/>
      <c r="H42" s="745"/>
      <c r="I42" s="743">
        <f>COUNTIFS($B$11:$B$30,I$40,$C$11:$C$30,"A",$E$11:$E$30,"*")</f>
        <v>0</v>
      </c>
      <c r="J42" s="744"/>
      <c r="K42" s="745"/>
      <c r="L42" s="743">
        <f>COUNTIFS($B$11:$B$30,I$40,$C$11:$C$30,"B",$E$11:$E$30,"*")</f>
        <v>0</v>
      </c>
      <c r="M42" s="744"/>
      <c r="N42" s="745"/>
      <c r="O42" s="743">
        <f>COUNTIFS($B$11:$B$30,O$40,$C$11:$C$30,"A",$E$11:$E$30,"*")</f>
        <v>0</v>
      </c>
      <c r="P42" s="744"/>
      <c r="Q42" s="745"/>
      <c r="R42" s="743">
        <f>COUNTIFS($B$11:$B$30,O$40,$C$11:$C$30,"B",$E$11:$E$30,"*")</f>
        <v>0</v>
      </c>
      <c r="S42" s="744"/>
      <c r="T42" s="745"/>
      <c r="U42" s="743">
        <f>COUNTIFS($B$11:$B$30,U$40,$C$11:$C$30,"A",$E$11:$E$30,"*")</f>
        <v>0</v>
      </c>
      <c r="V42" s="744"/>
      <c r="W42" s="745"/>
      <c r="X42" s="743">
        <f>COUNTIFS($B$11:$B$30,U$40,$C$11:$C$30,"B",$E$11:$E$30,"*")</f>
        <v>0</v>
      </c>
      <c r="Y42" s="744"/>
      <c r="Z42" s="745"/>
      <c r="AA42" s="743">
        <f>COUNTIFS($B$11:$B$30,AA$40,$C$11:$C$30,"A",$E$11:$E$30,"*")</f>
        <v>0</v>
      </c>
      <c r="AB42" s="744"/>
      <c r="AC42" s="745"/>
      <c r="AD42" s="743">
        <f>COUNTIFS($B$11:$B$30,AA$40,$C$11:$C$30,"B",$E$11:$E$30,"*")</f>
        <v>0</v>
      </c>
      <c r="AE42" s="744"/>
      <c r="AF42" s="745"/>
      <c r="AG42" s="743">
        <f>COUNTIFS($B$11:$B$30,AG$40,$C$11:$C$30,"A",$E$11:$E$30,"*")</f>
        <v>0</v>
      </c>
      <c r="AH42" s="744"/>
      <c r="AI42" s="745"/>
      <c r="AJ42" s="743">
        <f>COUNTIFS($B$11:$B$30,AG$40,$C$11:$C$30,"B",$E$11:$E$30,"*")</f>
        <v>0</v>
      </c>
      <c r="AK42" s="745"/>
      <c r="AL42" s="126">
        <f>COUNTIFS($B$11:$B$30,AL$40,$C$11:$C$30,"A",$E$11:$E$30,"*")</f>
        <v>0</v>
      </c>
      <c r="AM42" s="126">
        <f>COUNTIFS($B$11:$B$30,AL$40,$C$11:$C$30,"B",$E$11:$E$30,"*")</f>
        <v>0</v>
      </c>
      <c r="AN42" s="101"/>
    </row>
    <row r="43" spans="1:40" s="105" customFormat="1" ht="18" customHeight="1">
      <c r="A43" s="101"/>
      <c r="B43" s="128" t="s">
        <v>212</v>
      </c>
      <c r="C43" s="126">
        <f>COUNTIFS($B$11:$B$30,C$40,$C$11:$C$30,"C",$E$11:$E$30,"*")</f>
        <v>0</v>
      </c>
      <c r="D43" s="126">
        <f>COUNTIFS($B$11:$B$30,C$40,$C$11:$C$30,"D",$E$11:$E$30,"*")</f>
        <v>0</v>
      </c>
      <c r="E43" s="126">
        <f>COUNTIFS($B$11:$B$30,E$40,$C$11:$C$30,"C",$E$11:$E$30,"*")</f>
        <v>1</v>
      </c>
      <c r="F43" s="743">
        <f>COUNTIFS($B$11:$B$30,E$40,$C$11:$C$30,"D",$E$11:$E$30,"*")</f>
        <v>0</v>
      </c>
      <c r="G43" s="744"/>
      <c r="H43" s="745"/>
      <c r="I43" s="743">
        <f>COUNTIFS($B$11:$B$30,I$40,$C$11:$C$30,"C",$E$11:$E$30,"*")</f>
        <v>0</v>
      </c>
      <c r="J43" s="744"/>
      <c r="K43" s="745"/>
      <c r="L43" s="743">
        <f>COUNTIFS($B$11:$B$30,I$40,$C$11:$C$30,"D",$E$11:$E$30,"*")</f>
        <v>0</v>
      </c>
      <c r="M43" s="744"/>
      <c r="N43" s="745"/>
      <c r="O43" s="743">
        <f>COUNTIFS($B$11:$B$30,O$40,$C$11:$C$30,"C",$E$11:$E$30,"*")</f>
        <v>0</v>
      </c>
      <c r="P43" s="744"/>
      <c r="Q43" s="745"/>
      <c r="R43" s="743">
        <f>COUNTIFS($B$11:$B$30,O$40,$C$11:$C$30,"D",$E$11:$E$30,"*")</f>
        <v>0</v>
      </c>
      <c r="S43" s="744"/>
      <c r="T43" s="745"/>
      <c r="U43" s="743">
        <f>COUNTIFS($B$11:$B$30,U$40,$C$11:$C$30,"C",$E$11:$E$30,"*")</f>
        <v>0</v>
      </c>
      <c r="V43" s="744"/>
      <c r="W43" s="745"/>
      <c r="X43" s="743">
        <f>COUNTIFS($B$11:$B$30,U$40,$C$11:$C$30,"D",$E$11:$E$30,"*")</f>
        <v>0</v>
      </c>
      <c r="Y43" s="744"/>
      <c r="Z43" s="745"/>
      <c r="AA43" s="743">
        <f>COUNTIFS($B$11:$B$30,AA$40,$C$11:$C$30,"C",$E$11:$E$30,"*")</f>
        <v>0</v>
      </c>
      <c r="AB43" s="744"/>
      <c r="AC43" s="745"/>
      <c r="AD43" s="743">
        <f>COUNTIFS($B$11:$B$30,AA$40,$C$11:$C$30,"D",$E$11:$E$30,"*")</f>
        <v>0</v>
      </c>
      <c r="AE43" s="744"/>
      <c r="AF43" s="745"/>
      <c r="AG43" s="743">
        <f>COUNTIFS($B$11:$B$30,AG$40,$C$11:$C$30,"C",$E$11:$E$30,"*")</f>
        <v>0</v>
      </c>
      <c r="AH43" s="744"/>
      <c r="AI43" s="745"/>
      <c r="AJ43" s="743">
        <f>COUNTIFS($B$11:$B$30,AG$40,$C$11:$C$30,"D",$E$11:$E$30,"*")</f>
        <v>0</v>
      </c>
      <c r="AK43" s="745"/>
      <c r="AL43" s="126">
        <f>COUNTIFS($B$11:$B$30,AL$40,$C$11:$C$30,"C",$E$11:$E$30,"*")</f>
        <v>0</v>
      </c>
      <c r="AM43" s="126">
        <f>COUNTIFS($B$11:$B$30,AL$40,$C$11:$C$30,"D",$E$11:$E$30,"*")</f>
        <v>0</v>
      </c>
      <c r="AN43" s="101"/>
    </row>
    <row r="44" spans="1:40" s="105" customFormat="1" ht="24.95" customHeight="1">
      <c r="A44" s="101"/>
      <c r="B44" s="128" t="s">
        <v>213</v>
      </c>
      <c r="C44" s="738">
        <f>IF($AK$3="４週",SUMIFS($AK$11:$AK$30,$B$11:$B$30,C40)/4/$AH$5,IF($AK$3="歴月",SUMIFS($AK$11:$AK$30,$B$11:$B$30,C40)/$AL$5,"記載する期間を選択してください"))</f>
        <v>1</v>
      </c>
      <c r="D44" s="741"/>
      <c r="E44" s="738">
        <f>IF($AK$3="４週",SUMIFS($AK$11:$AK$30,$B$11:$B$30,E40)/4/$AH$5,IF($AK$3="歴月",SUMIFS($AK$11:$AK$30,$B$11:$B$30,E40)/$AL$5,"記載する期間を選択してください"))</f>
        <v>3.625</v>
      </c>
      <c r="F44" s="739"/>
      <c r="G44" s="739"/>
      <c r="H44" s="741"/>
      <c r="I44" s="738">
        <f>IF($AK$3="４週",SUMIFS($AK$11:$AK$30,$B$11:$B$30,I40)/4/$AH$5,IF($AK$3="歴月",SUMIFS($AK$11:$AK$30,$B$11:$B$30,I40)/$AL$5,"記載する期間を選択してください"))</f>
        <v>0</v>
      </c>
      <c r="J44" s="739"/>
      <c r="K44" s="739"/>
      <c r="L44" s="739"/>
      <c r="M44" s="739"/>
      <c r="N44" s="741"/>
      <c r="O44" s="738">
        <f>IF($AK$3="４週",SUMIFS($AK$11:$AK$30,$B$11:$B$30,O40)/4/$AH$5,IF($AK$3="歴月",SUMIFS($AK$11:$AK$30,$B$11:$B$30,O40)/$AL$5,"記載する期間を選択してください"))</f>
        <v>0</v>
      </c>
      <c r="P44" s="739"/>
      <c r="Q44" s="739"/>
      <c r="R44" s="739"/>
      <c r="S44" s="739"/>
      <c r="T44" s="741"/>
      <c r="U44" s="738">
        <f>IF($AK$3="４週",SUMIFS($AK$11:$AK$30,$B$11:$B$30,U40)/4/$AH$5,IF($AK$3="歴月",SUMIFS($AK$11:$AK$30,$B$11:$B$30,U40)/$AL$5,"記載する期間を選択してください"))</f>
        <v>0</v>
      </c>
      <c r="V44" s="739"/>
      <c r="W44" s="739"/>
      <c r="X44" s="739"/>
      <c r="Y44" s="739"/>
      <c r="Z44" s="741"/>
      <c r="AA44" s="738">
        <f>IF($AK$3="４週",SUMIFS($AK$11:$AK$30,$B$11:$B$30,AA40)/4/$AH$5,IF($AK$3="歴月",SUMIFS($AK$11:$AK$30,$B$11:$B$30,AA40)/$AL$5,"記載する期間を選択してください"))</f>
        <v>0</v>
      </c>
      <c r="AB44" s="739"/>
      <c r="AC44" s="739"/>
      <c r="AD44" s="739"/>
      <c r="AE44" s="739"/>
      <c r="AF44" s="741"/>
      <c r="AG44" s="738">
        <f>IF($AK$3="４週",SUMIFS($AK$11:$AK$30,$B$11:$B$30,AG40)/4/$AH$5,IF($AK$3="歴月",SUMIFS($AK$11:$AK$30,$B$11:$B$30,AG40)/$AL$5,"記載する期間を選択してください"))</f>
        <v>0</v>
      </c>
      <c r="AH44" s="739"/>
      <c r="AI44" s="739"/>
      <c r="AJ44" s="739"/>
      <c r="AK44" s="741"/>
      <c r="AL44" s="738">
        <f>IF($AK$3="４週",SUMIFS($AK$11:$AK$30,$B$11:$B$30,AL40)/4/$AH$5,IF($AK$3="歴月",SUMIFS($AK$11:$AK$30,$B$11:$B$30,AL40)/$AL$5,"記載する期間を選択してください"))</f>
        <v>0</v>
      </c>
      <c r="AM44" s="741"/>
      <c r="AN44" s="101"/>
    </row>
    <row r="45" spans="1:40" s="105" customFormat="1" ht="5.0999999999999996" customHeight="1">
      <c r="A45" s="101"/>
      <c r="C45" s="129">
        <v>2</v>
      </c>
      <c r="D45" s="129"/>
      <c r="E45" s="129">
        <v>3</v>
      </c>
      <c r="F45" s="129"/>
      <c r="G45" s="129"/>
      <c r="H45" s="129"/>
      <c r="I45" s="129">
        <v>4</v>
      </c>
      <c r="J45" s="129"/>
      <c r="K45" s="129"/>
      <c r="L45" s="129"/>
      <c r="M45" s="129"/>
      <c r="N45" s="129"/>
      <c r="O45" s="129">
        <v>5</v>
      </c>
      <c r="P45" s="129"/>
      <c r="Q45" s="129"/>
      <c r="R45" s="129"/>
      <c r="S45" s="129"/>
      <c r="T45" s="129"/>
      <c r="U45" s="129">
        <v>6</v>
      </c>
      <c r="V45" s="129"/>
      <c r="W45" s="129"/>
      <c r="X45" s="129"/>
      <c r="Y45" s="129"/>
      <c r="Z45" s="129"/>
      <c r="AA45" s="129">
        <v>7</v>
      </c>
      <c r="AB45" s="129"/>
      <c r="AC45" s="129"/>
      <c r="AD45" s="129"/>
      <c r="AE45" s="129"/>
      <c r="AF45" s="129"/>
      <c r="AG45" s="129">
        <v>8</v>
      </c>
      <c r="AH45" s="129"/>
      <c r="AI45" s="129"/>
      <c r="AJ45" s="129"/>
      <c r="AK45" s="129"/>
      <c r="AL45" s="129">
        <v>9</v>
      </c>
      <c r="AM45" s="130"/>
      <c r="AN45" s="101"/>
    </row>
    <row r="46" spans="1:40" s="105" customFormat="1" ht="15" customHeight="1">
      <c r="A46" s="123" t="s">
        <v>214</v>
      </c>
      <c r="B46" s="131"/>
      <c r="C46" s="132"/>
      <c r="D46" s="132"/>
      <c r="E46" s="132"/>
      <c r="F46" s="133"/>
      <c r="G46" s="132"/>
      <c r="H46" s="129"/>
      <c r="I46" s="129"/>
      <c r="J46" s="129"/>
      <c r="K46" s="129"/>
      <c r="L46" s="129"/>
      <c r="M46" s="129"/>
      <c r="N46" s="129"/>
      <c r="O46" s="129"/>
      <c r="P46" s="129"/>
      <c r="Q46" s="129"/>
      <c r="R46" s="129">
        <v>6</v>
      </c>
      <c r="S46" s="129"/>
      <c r="T46" s="129"/>
      <c r="U46" s="129"/>
      <c r="V46" s="129"/>
      <c r="W46" s="129"/>
      <c r="X46" s="129">
        <v>7</v>
      </c>
      <c r="Y46" s="129"/>
      <c r="Z46" s="129"/>
      <c r="AA46" s="129"/>
      <c r="AB46" s="129"/>
      <c r="AC46" s="129"/>
      <c r="AD46" s="129">
        <v>8</v>
      </c>
      <c r="AE46" s="129"/>
      <c r="AF46" s="129"/>
      <c r="AG46" s="134"/>
      <c r="AH46" s="134"/>
      <c r="AI46" s="134"/>
      <c r="AJ46" s="134">
        <v>9</v>
      </c>
      <c r="AK46" s="135"/>
      <c r="AL46" s="135"/>
      <c r="AM46" s="101"/>
    </row>
    <row r="47" spans="1:40" s="123" customFormat="1" ht="15" customHeight="1">
      <c r="A47" s="123" t="s">
        <v>215</v>
      </c>
      <c r="B47" s="136"/>
      <c r="C47" s="136"/>
      <c r="D47" s="136"/>
      <c r="E47" s="136"/>
      <c r="F47" s="136"/>
      <c r="G47" s="136"/>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row>
    <row r="48" spans="1:40" s="123" customFormat="1" ht="15" customHeight="1">
      <c r="A48" s="123" t="s">
        <v>216</v>
      </c>
      <c r="B48" s="136"/>
      <c r="C48" s="136"/>
      <c r="D48" s="136"/>
      <c r="E48" s="136"/>
      <c r="F48" s="136"/>
      <c r="G48" s="136"/>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row>
    <row r="49" spans="1:39" s="123" customFormat="1" ht="15" customHeight="1">
      <c r="A49" s="123" t="s">
        <v>217</v>
      </c>
      <c r="B49" s="136"/>
      <c r="C49" s="136"/>
      <c r="D49" s="136"/>
      <c r="E49" s="136"/>
      <c r="F49" s="136"/>
      <c r="G49" s="136"/>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row>
    <row r="50" spans="1:39" s="123" customFormat="1" ht="15" customHeight="1">
      <c r="A50" s="123" t="s">
        <v>218</v>
      </c>
      <c r="B50" s="136"/>
      <c r="C50" s="136"/>
      <c r="D50" s="136"/>
      <c r="E50" s="136"/>
      <c r="F50" s="136"/>
      <c r="G50" s="136"/>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row>
    <row r="51" spans="1:39" s="105" customFormat="1" ht="15" customHeight="1">
      <c r="A51" s="123" t="s">
        <v>219</v>
      </c>
      <c r="B51" s="137"/>
      <c r="C51" s="123"/>
      <c r="D51" s="123"/>
      <c r="E51" s="123"/>
      <c r="F51" s="123"/>
      <c r="G51" s="123"/>
    </row>
    <row r="52" spans="1:39" s="105" customFormat="1" ht="15" customHeight="1">
      <c r="A52" s="123" t="s">
        <v>220</v>
      </c>
      <c r="B52" s="137"/>
      <c r="C52" s="123"/>
      <c r="D52" s="123"/>
      <c r="E52" s="123"/>
      <c r="F52" s="123"/>
      <c r="G52" s="123"/>
    </row>
    <row r="53" spans="1:39" s="105" customFormat="1" ht="15" customHeight="1">
      <c r="A53" s="123"/>
      <c r="B53" s="127" t="s">
        <v>221</v>
      </c>
      <c r="C53" s="721" t="s">
        <v>222</v>
      </c>
      <c r="D53" s="721"/>
      <c r="E53" s="721"/>
      <c r="F53" s="123"/>
      <c r="G53" s="123"/>
    </row>
    <row r="54" spans="1:39" s="105" customFormat="1" ht="15" customHeight="1">
      <c r="A54" s="123"/>
      <c r="B54" s="138" t="s">
        <v>223</v>
      </c>
      <c r="C54" s="735" t="s">
        <v>224</v>
      </c>
      <c r="D54" s="735"/>
      <c r="E54" s="735"/>
      <c r="F54" s="123"/>
      <c r="G54" s="123"/>
    </row>
    <row r="55" spans="1:39" s="105" customFormat="1" ht="15" customHeight="1">
      <c r="A55" s="123"/>
      <c r="B55" s="138" t="s">
        <v>225</v>
      </c>
      <c r="C55" s="735" t="s">
        <v>226</v>
      </c>
      <c r="D55" s="735"/>
      <c r="E55" s="735"/>
      <c r="F55" s="123"/>
      <c r="G55" s="123"/>
    </row>
    <row r="56" spans="1:39" s="105" customFormat="1" ht="15" customHeight="1">
      <c r="A56" s="123"/>
      <c r="B56" s="138" t="s">
        <v>227</v>
      </c>
      <c r="C56" s="735" t="s">
        <v>228</v>
      </c>
      <c r="D56" s="735"/>
      <c r="E56" s="735"/>
      <c r="F56" s="123"/>
      <c r="G56" s="123"/>
    </row>
    <row r="57" spans="1:39" s="105" customFormat="1" ht="15" customHeight="1">
      <c r="A57" s="123"/>
      <c r="B57" s="138" t="s">
        <v>229</v>
      </c>
      <c r="C57" s="735" t="s">
        <v>230</v>
      </c>
      <c r="D57" s="735"/>
      <c r="E57" s="735"/>
      <c r="F57" s="123"/>
      <c r="G57" s="123"/>
    </row>
    <row r="58" spans="1:39" s="105" customFormat="1" ht="15" customHeight="1">
      <c r="A58" s="123"/>
      <c r="B58" s="123" t="s">
        <v>231</v>
      </c>
      <c r="C58" s="123"/>
      <c r="D58" s="123"/>
      <c r="E58" s="123"/>
      <c r="F58" s="123"/>
      <c r="G58" s="123"/>
    </row>
    <row r="59" spans="1:39" s="105" customFormat="1" ht="15" customHeight="1">
      <c r="A59" s="123"/>
      <c r="B59" s="123" t="s">
        <v>232</v>
      </c>
      <c r="C59" s="123"/>
      <c r="D59" s="123"/>
      <c r="E59" s="123"/>
      <c r="F59" s="123"/>
      <c r="G59" s="123"/>
    </row>
    <row r="60" spans="1:39" s="105" customFormat="1" ht="15" customHeight="1">
      <c r="A60" s="123"/>
      <c r="B60" s="123" t="s">
        <v>233</v>
      </c>
      <c r="C60" s="123"/>
      <c r="D60" s="123"/>
      <c r="E60" s="123"/>
      <c r="F60" s="123"/>
      <c r="G60" s="123"/>
    </row>
    <row r="61" spans="1:39" s="105" customFormat="1" ht="15" customHeight="1">
      <c r="A61" s="123" t="s">
        <v>234</v>
      </c>
      <c r="B61" s="137"/>
      <c r="C61" s="123"/>
      <c r="D61" s="123"/>
      <c r="E61" s="123"/>
      <c r="F61" s="123"/>
      <c r="G61" s="123"/>
    </row>
    <row r="62" spans="1:39" s="105" customFormat="1" ht="15" customHeight="1">
      <c r="A62" s="123" t="s">
        <v>235</v>
      </c>
      <c r="B62" s="137"/>
      <c r="C62" s="123"/>
      <c r="D62" s="123"/>
      <c r="E62" s="123"/>
      <c r="F62" s="123"/>
      <c r="G62" s="123"/>
    </row>
    <row r="63" spans="1:39" s="105" customFormat="1" ht="15" customHeight="1">
      <c r="A63" s="123" t="s">
        <v>236</v>
      </c>
      <c r="B63" s="137"/>
      <c r="C63" s="123"/>
      <c r="D63" s="123"/>
      <c r="E63" s="123"/>
      <c r="F63" s="123"/>
      <c r="G63" s="123"/>
    </row>
    <row r="64" spans="1:39" s="105" customFormat="1" ht="15" customHeight="1">
      <c r="A64" s="123" t="s">
        <v>237</v>
      </c>
      <c r="B64" s="137"/>
      <c r="C64" s="123"/>
      <c r="D64" s="123"/>
      <c r="E64" s="123"/>
      <c r="F64" s="123"/>
      <c r="G64" s="123"/>
    </row>
    <row r="65" spans="1:7" s="105" customFormat="1" ht="15" customHeight="1">
      <c r="A65" s="123" t="s">
        <v>238</v>
      </c>
      <c r="B65" s="137"/>
      <c r="C65" s="123"/>
      <c r="D65" s="123"/>
      <c r="E65" s="123"/>
      <c r="F65" s="123"/>
      <c r="G65" s="123"/>
    </row>
    <row r="66" spans="1:7" s="105" customFormat="1" ht="15" customHeight="1">
      <c r="A66" s="123" t="s">
        <v>239</v>
      </c>
      <c r="B66" s="137"/>
      <c r="C66" s="123"/>
      <c r="D66" s="123"/>
      <c r="E66" s="123"/>
      <c r="F66" s="123"/>
      <c r="G66" s="123"/>
    </row>
    <row r="67" spans="1:7" s="105" customFormat="1" ht="15" customHeight="1">
      <c r="A67" s="123"/>
      <c r="B67" s="123" t="s">
        <v>240</v>
      </c>
      <c r="C67" s="123"/>
      <c r="D67" s="123"/>
      <c r="E67" s="123"/>
      <c r="F67" s="123"/>
      <c r="G67" s="123"/>
    </row>
    <row r="68" spans="1:7" s="105" customFormat="1" ht="15" customHeight="1">
      <c r="A68" s="123"/>
      <c r="B68" s="123" t="s">
        <v>241</v>
      </c>
      <c r="C68" s="123"/>
      <c r="D68" s="123"/>
      <c r="E68" s="123"/>
      <c r="F68" s="123"/>
      <c r="G68" s="123"/>
    </row>
    <row r="69" spans="1:7" s="105" customFormat="1" ht="15" customHeight="1">
      <c r="A69" s="123" t="s">
        <v>242</v>
      </c>
      <c r="B69" s="137"/>
      <c r="C69" s="123"/>
      <c r="D69" s="123"/>
      <c r="E69" s="123"/>
      <c r="F69" s="123"/>
      <c r="G69" s="123"/>
    </row>
    <row r="70" spans="1:7" s="105" customFormat="1" ht="15" customHeight="1">
      <c r="A70" s="123" t="s">
        <v>243</v>
      </c>
      <c r="B70" s="137"/>
      <c r="C70" s="123"/>
      <c r="D70" s="123"/>
      <c r="E70" s="123"/>
      <c r="F70" s="123"/>
      <c r="G70" s="123"/>
    </row>
    <row r="71" spans="1:7" s="105" customFormat="1" ht="15" customHeight="1">
      <c r="A71" s="123" t="s">
        <v>244</v>
      </c>
      <c r="B71" s="137"/>
      <c r="C71" s="123"/>
      <c r="D71" s="123"/>
      <c r="E71" s="123"/>
      <c r="F71" s="123"/>
      <c r="G71" s="123"/>
    </row>
    <row r="72" spans="1:7" s="105" customFormat="1" ht="15" customHeight="1">
      <c r="A72" s="123" t="s">
        <v>245</v>
      </c>
      <c r="B72" s="137"/>
      <c r="C72" s="123"/>
      <c r="D72" s="123"/>
      <c r="E72" s="123"/>
      <c r="F72" s="123"/>
      <c r="G72" s="123"/>
    </row>
    <row r="73" spans="1:7" s="105" customFormat="1" ht="15" customHeight="1">
      <c r="A73" s="123" t="s">
        <v>246</v>
      </c>
      <c r="B73" s="137"/>
      <c r="C73" s="123"/>
      <c r="D73" s="123"/>
      <c r="E73" s="123"/>
      <c r="F73" s="123"/>
      <c r="G73" s="123"/>
    </row>
    <row r="74" spans="1:7" s="105" customFormat="1" ht="15" customHeight="1">
      <c r="A74" s="123" t="s">
        <v>247</v>
      </c>
      <c r="B74" s="137"/>
      <c r="C74" s="123"/>
      <c r="D74" s="123"/>
      <c r="E74" s="123"/>
      <c r="F74" s="123"/>
      <c r="G74" s="123"/>
    </row>
    <row r="75" spans="1:7" s="105" customFormat="1" ht="15" customHeight="1">
      <c r="A75" s="123" t="s">
        <v>248</v>
      </c>
      <c r="B75" s="137"/>
      <c r="C75" s="123"/>
      <c r="D75" s="123"/>
      <c r="E75" s="123"/>
      <c r="F75" s="123"/>
      <c r="G75" s="123"/>
    </row>
    <row r="76" spans="1:7" s="105" customFormat="1" ht="15" customHeight="1">
      <c r="A76" s="123" t="s">
        <v>249</v>
      </c>
      <c r="B76" s="137"/>
      <c r="C76" s="123"/>
      <c r="D76" s="123"/>
      <c r="E76" s="123"/>
      <c r="F76" s="123"/>
      <c r="G76" s="123"/>
    </row>
  </sheetData>
  <mergeCells count="124">
    <mergeCell ref="C56:E56"/>
    <mergeCell ref="C57:E57"/>
    <mergeCell ref="Q5:AG5"/>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A42:AC42"/>
    <mergeCell ref="AD42:AF42"/>
    <mergeCell ref="AG42:AI42"/>
    <mergeCell ref="AJ42:AK42"/>
    <mergeCell ref="F43:H43"/>
    <mergeCell ref="I43:K43"/>
    <mergeCell ref="L43:N43"/>
    <mergeCell ref="O43:Q43"/>
    <mergeCell ref="R43:T43"/>
    <mergeCell ref="U43:W43"/>
    <mergeCell ref="AD41:AF41"/>
    <mergeCell ref="AG41:AI41"/>
    <mergeCell ref="AJ41:AK41"/>
    <mergeCell ref="F42:H42"/>
    <mergeCell ref="I42:K42"/>
    <mergeCell ref="L42:N42"/>
    <mergeCell ref="O42:Q42"/>
    <mergeCell ref="R42:T42"/>
    <mergeCell ref="U42:W42"/>
    <mergeCell ref="X42:Z42"/>
    <mergeCell ref="AG40:AK40"/>
    <mergeCell ref="AL40:AM40"/>
    <mergeCell ref="F41:H41"/>
    <mergeCell ref="I41:K41"/>
    <mergeCell ref="L41:N41"/>
    <mergeCell ref="O41:Q41"/>
    <mergeCell ref="R41:T41"/>
    <mergeCell ref="U41:W41"/>
    <mergeCell ref="X41:Z41"/>
    <mergeCell ref="AA41:AC41"/>
    <mergeCell ref="C40:D40"/>
    <mergeCell ref="E40:H40"/>
    <mergeCell ref="I40:N40"/>
    <mergeCell ref="O40:T40"/>
    <mergeCell ref="U40:Z40"/>
    <mergeCell ref="AA40:AF40"/>
    <mergeCell ref="A38:C38"/>
    <mergeCell ref="F38:H38"/>
    <mergeCell ref="I38:K38"/>
    <mergeCell ref="L38:N38"/>
    <mergeCell ref="O38:Q38"/>
    <mergeCell ref="R38:U38"/>
    <mergeCell ref="V36:Y36"/>
    <mergeCell ref="Z36:AC36"/>
    <mergeCell ref="A37:C37"/>
    <mergeCell ref="F37:H37"/>
    <mergeCell ref="I37:K37"/>
    <mergeCell ref="L37:N37"/>
    <mergeCell ref="O37:Q37"/>
    <mergeCell ref="R37:U37"/>
    <mergeCell ref="V37:Y38"/>
    <mergeCell ref="Z37:AC38"/>
    <mergeCell ref="A36:C36"/>
    <mergeCell ref="F36:H36"/>
    <mergeCell ref="I36:K36"/>
    <mergeCell ref="L36:N36"/>
    <mergeCell ref="O36:Q36"/>
    <mergeCell ref="R36:U36"/>
    <mergeCell ref="AM28:AN28"/>
    <mergeCell ref="AM29:AN29"/>
    <mergeCell ref="AM30:AN30"/>
    <mergeCell ref="A31:E31"/>
    <mergeCell ref="AM31:AN32"/>
    <mergeCell ref="A32:E32"/>
    <mergeCell ref="AM22:AN22"/>
    <mergeCell ref="AM23:AN23"/>
    <mergeCell ref="AM24:AN24"/>
    <mergeCell ref="AM25:AN25"/>
    <mergeCell ref="AM26:AN26"/>
    <mergeCell ref="AM27:AN2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AM16:AN16"/>
    <mergeCell ref="AM17:AN17"/>
    <mergeCell ref="AK1:AN1"/>
    <mergeCell ref="M2:P2"/>
    <mergeCell ref="Q2:R2"/>
    <mergeCell ref="S2:T2"/>
    <mergeCell ref="U2:V2"/>
    <mergeCell ref="AK2:AN2"/>
    <mergeCell ref="AK3:AN3"/>
    <mergeCell ref="AK4:AN4"/>
    <mergeCell ref="AH5:AJ5"/>
  </mergeCells>
  <phoneticPr fontId="21" type="Hiragana"/>
  <dataValidations count="6">
    <dataValidation operator="greaterThanOrEqual" allowBlank="1" showInputMessage="1" showErrorMessage="1" sqref="R37:R38 V37 Z37"/>
    <dataValidation type="whole" operator="greaterThanOrEqual" allowBlank="1" showInputMessage="1" showErrorMessage="1" sqref="I37:I38 D37:F38 O37:O38 L37:L38">
      <formula1>0</formula1>
    </dataValidation>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qref="B11:B30">
      <formula1>"管理者,相談支援専門員,相談支援員"</formula1>
    </dataValidation>
  </dataValidations>
  <printOptions horizontalCentered="1"/>
  <pageMargins left="0.35433070866141736" right="0.19685039370078741" top="0.74803149606299213" bottom="0.74803149606299213" header="0.31496062992125984" footer="0.31496062992125984"/>
  <pageSetup paperSize="9" scale="79" firstPageNumber="0" orientation="landscape" r:id="rId1"/>
  <headerFooter alignWithMargins="0"/>
  <rowBreaks count="1" manualBreakCount="1">
    <brk id="34" max="16383" man="1"/>
  </rowBreaks>
  <ignoredErrors>
    <ignoredError sqref="F7"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様式第1号</vt:lpstr>
      <vt:lpstr>付表</vt:lpstr>
      <vt:lpstr>03付表別紙</vt:lpstr>
      <vt:lpstr>参考様式１</vt:lpstr>
      <vt:lpstr>参考様式３－２</vt:lpstr>
      <vt:lpstr>参考様式４</vt:lpstr>
      <vt:lpstr>参考様式６ </vt:lpstr>
      <vt:lpstr>参考様式８</vt:lpstr>
      <vt:lpstr>参考様式１!Print_Area</vt:lpstr>
      <vt:lpstr>'参考様式３－２'!Print_Area</vt:lpstr>
      <vt:lpstr>参考様式４!Print_Area</vt:lpstr>
      <vt:lpstr>'参考様式６ '!Print_Area</vt:lpstr>
      <vt:lpstr>様式第1号!Print_Area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竹原 幹</dc:creator>
  <cp:lastModifiedBy>竹原 幹</cp:lastModifiedBy>
  <cp:lastPrinted>2025-04-09T08:14:42Z</cp:lastPrinted>
  <dcterms:created xsi:type="dcterms:W3CDTF">1997-01-08T22:48:59Z</dcterms:created>
  <dcterms:modified xsi:type="dcterms:W3CDTF">2025-04-11T04:28:25Z</dcterms:modified>
</cp:coreProperties>
</file>