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45" yWindow="0" windowWidth="28800" windowHeight="12210" tabRatio="688"/>
  </bookViews>
  <sheets>
    <sheet name="（はじめにお読みください）本申請書の使い方" sheetId="25" r:id="rId1"/>
    <sheet name="交付申請書" sheetId="1" r:id="rId2"/>
    <sheet name="申請額一覧" sheetId="24" r:id="rId3"/>
    <sheet name="個票1" sheetId="19" r:id="rId4"/>
    <sheet name="誓約書" sheetId="28" r:id="rId5"/>
    <sheet name="請求書" sheetId="26" r:id="rId6"/>
  </sheets>
  <definedNames>
    <definedName name="_xlnm.Print_Area" localSheetId="1">交付申請書!$A$1:$AB$46</definedName>
    <definedName name="_xlnm.Print_Titles" localSheetId="1">交付申請書!$22:$22</definedName>
    <definedName name="_xlnm.Print_Area" localSheetId="3">個票1!$A$1:$AM$37</definedName>
    <definedName name="_xlnm.Print_Area" localSheetId="2">申請額一覧!$A$1:$N$103</definedName>
    <definedName name="_xlnm.Print_Titles" localSheetId="2">申請額一覧!$3:$3</definedName>
    <definedName name="_xlnm.Print_Area" localSheetId="5">請求書!$A$1:$S$42</definedName>
    <definedName name="_xlnm.Print_Area" localSheetId="4">誓約書!$A$1:$M$27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mieken</author>
  </authors>
  <commentList>
    <comment ref="E13" authorId="0">
      <text>
        <r>
          <rPr>
            <b/>
            <sz val="12"/>
            <color indexed="10"/>
            <rFont val="ＭＳ Ｐゴシック"/>
          </rPr>
          <t>・法人名を入力してください。
※法人で対象事業所分をすべて取りまとめ申請してください。
※同一法人から２回目以降の申請があっても受付しません。</t>
        </r>
      </text>
    </comment>
    <comment ref="E15" authorId="0">
      <text>
        <r>
          <rPr>
            <b/>
            <sz val="12"/>
            <color indexed="10"/>
            <rFont val="ＭＳ Ｐゴシック"/>
          </rPr>
          <t>・法人の所在地を入力してください。</t>
        </r>
      </text>
    </comment>
    <comment ref="E12" authorId="0">
      <text>
        <r>
          <rPr>
            <b/>
            <sz val="12"/>
            <color indexed="10"/>
            <rFont val="ＭＳ Ｐゴシック"/>
          </rPr>
          <t>フリガナは必ず入力してください。</t>
        </r>
      </text>
    </comment>
    <comment ref="E6" authorId="0">
      <text>
        <r>
          <rPr>
            <b/>
            <sz val="16"/>
            <color indexed="10"/>
            <rFont val="ＭＳ Ｐゴシック"/>
          </rPr>
          <t>黄色のセルのみ入力してください。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老健局振興課 予算係(shinkou-yosan)</author>
    <author>mieken</author>
  </authors>
  <commentList>
    <comment ref="O4" authorId="0">
      <text>
        <r>
          <rPr>
            <b/>
            <sz val="12"/>
            <color indexed="10"/>
            <rFont val="ＭＳ Ｐゴシック"/>
          </rPr>
          <t>こちらのセルに、
「申請可」
と表示されれば、左側の各項目に個票記載事項が転記されます。</t>
        </r>
      </text>
    </comment>
    <comment ref="D2" authorId="1">
      <text>
        <r>
          <rPr>
            <b/>
            <sz val="18"/>
            <color indexed="10"/>
            <rFont val="ＭＳ Ｐゴシック"/>
          </rPr>
          <t>※このシートは自動入力のため入力不要です。</t>
        </r>
      </text>
    </comment>
  </commentList>
</comments>
</file>

<file path=xl/comments3.xml><?xml version="1.0" encoding="utf-8"?>
<comments xmlns="http://schemas.openxmlformats.org/spreadsheetml/2006/main">
  <authors>
    <author>老健局振興課 予算係(shinkou-yosan)</author>
    <author>mieken</author>
  </authors>
  <commentList>
    <comment ref="AE5" authorId="0">
      <text>
        <r>
          <rPr>
            <b/>
            <sz val="12"/>
            <color indexed="8"/>
            <rFont val="ＭＳ Ｐゴシック"/>
          </rPr>
          <t>定員は</t>
        </r>
        <r>
          <rPr>
            <b/>
            <sz val="12"/>
            <color rgb="FFFF0000"/>
            <rFont val="ＭＳ Ｐゴシック"/>
          </rPr>
          <t>令和７年４月１日時点における定員数</t>
        </r>
        <r>
          <rPr>
            <b/>
            <sz val="12"/>
            <color indexed="8"/>
            <rFont val="ＭＳ Ｐゴシック"/>
          </rPr>
          <t>を記入してください。
訪問系の事業所は入力不要です。</t>
        </r>
      </text>
    </comment>
    <comment ref="F2" authorId="1">
      <text>
        <r>
          <rPr>
            <b/>
            <sz val="14"/>
            <color indexed="10"/>
            <rFont val="ＭＳ Ｐゴシック"/>
          </rPr>
          <t>黄色のセルのみ入力（選択）してください。</t>
        </r>
        <r>
          <rPr>
            <sz val="9"/>
            <color indexed="81"/>
            <rFont val="MS P ゴシック"/>
          </rPr>
          <t xml:space="preserve">
</t>
        </r>
      </text>
    </comment>
    <comment ref="AJ5" authorId="1">
      <text>
        <r>
          <rPr>
            <b/>
            <sz val="12"/>
            <color indexed="81"/>
            <rFont val="ＭＳ Ｐゴシック"/>
          </rPr>
          <t>車両の所有台数は、車両のナンバー等を入力すると表示されます。</t>
        </r>
      </text>
    </comment>
    <comment ref="AH11" authorId="0">
      <text>
        <r>
          <rPr>
            <b/>
            <sz val="12"/>
            <color indexed="10"/>
            <rFont val="ＭＳ Ｐゴシック"/>
          </rPr>
          <t>1,000円未満切り捨て</t>
        </r>
        <r>
          <rPr>
            <b/>
            <sz val="12"/>
            <color indexed="8"/>
            <rFont val="ＭＳ Ｐゴシック"/>
          </rPr>
          <t>になります。</t>
        </r>
        <r>
          <rPr>
            <b/>
            <sz val="12"/>
            <color indexed="10"/>
            <rFont val="ＭＳ Ｐゴシック"/>
          </rPr>
          <t xml:space="preserve">
</t>
        </r>
        <r>
          <rPr>
            <b/>
            <sz val="12"/>
            <color indexed="8"/>
            <rFont val="ＭＳ Ｐゴシック"/>
          </rPr>
          <t>申請額が1,000円未満の場合は、申請できません。</t>
        </r>
      </text>
    </comment>
  </commentList>
</comments>
</file>

<file path=xl/comments4.xml><?xml version="1.0" encoding="utf-8"?>
<comments xmlns="http://schemas.openxmlformats.org/spreadsheetml/2006/main">
  <authors>
    <author>mieken</author>
  </authors>
  <commentList>
    <comment ref="D5" authorId="0">
      <text>
        <r>
          <rPr>
            <b/>
            <sz val="16"/>
            <color indexed="10"/>
            <rFont val="ＭＳ Ｐゴシック"/>
          </rPr>
          <t>黄色のセルのみ入力してください。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mieken</author>
    <author>Setup</author>
  </authors>
  <commentList>
    <comment ref="C5" authorId="0">
      <text>
        <r>
          <rPr>
            <b/>
            <sz val="16"/>
            <color indexed="10"/>
            <rFont val="ＭＳ Ｐゴシック"/>
          </rPr>
          <t>黄色のセルのみ入力してください。</t>
        </r>
      </text>
    </comment>
    <comment ref="K32" authorId="0">
      <text>
        <r>
          <rPr>
            <b/>
            <sz val="14"/>
            <color indexed="10"/>
            <rFont val="ＭＳ Ｐゴシック"/>
          </rPr>
          <t>３桁の数字からなる支店名コードを半角数字で入力してください。</t>
        </r>
      </text>
    </comment>
    <comment ref="K30" authorId="0">
      <text>
        <r>
          <rPr>
            <b/>
            <sz val="14"/>
            <color indexed="10"/>
            <rFont val="ＭＳ Ｐゴシック"/>
          </rPr>
          <t>４桁の数字からなる金融機関コードを半角数字で入力してください。</t>
        </r>
      </text>
    </comment>
    <comment ref="H28" authorId="0">
      <text>
        <r>
          <rPr>
            <b/>
            <sz val="14"/>
            <color indexed="10"/>
            <rFont val="ＭＳ Ｐゴシック"/>
          </rPr>
          <t>法人名義の通帳を確認のうえ、口座情報を正しく入力してください。</t>
        </r>
      </text>
    </comment>
    <comment ref="K36" authorId="0">
      <text>
        <r>
          <rPr>
            <b/>
            <sz val="14"/>
            <color indexed="10"/>
            <rFont val="ＭＳ Ｐゴシック"/>
          </rPr>
          <t>半角カタカナで入力してください</t>
        </r>
        <r>
          <rPr>
            <b/>
            <sz val="12"/>
            <color indexed="10"/>
            <rFont val="ＭＳ Ｐゴシック"/>
          </rPr>
          <t>。</t>
        </r>
      </text>
    </comment>
    <comment ref="M38" authorId="1">
      <text>
        <r>
          <rPr>
            <b/>
            <sz val="11"/>
            <color indexed="10"/>
            <rFont val="MS P ゴシック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<sst xmlns="http://schemas.openxmlformats.org/spreadsheetml/2006/main" xmlns:r="http://schemas.openxmlformats.org/officeDocument/2006/relationships" count="194" uniqueCount="194">
  <si>
    <t>年</t>
  </si>
  <si>
    <t>フリガナ</t>
  </si>
  <si>
    <t>日</t>
    <rPh sb="0" eb="1">
      <t>ニチ</t>
    </rPh>
    <phoneticPr fontId="3"/>
  </si>
  <si>
    <t>基準単価</t>
    <rPh sb="0" eb="2">
      <t>キジュン</t>
    </rPh>
    <rPh sb="2" eb="4">
      <t>タンカ</t>
    </rPh>
    <phoneticPr fontId="3"/>
  </si>
  <si>
    <t>（郵便番号</t>
    <rPh sb="1" eb="3">
      <t>ユウビン</t>
    </rPh>
    <rPh sb="3" eb="5">
      <t>バンゴウ</t>
    </rPh>
    <phoneticPr fontId="3"/>
  </si>
  <si>
    <t>三重</t>
    <rPh sb="0" eb="2">
      <t>ミエ</t>
    </rPh>
    <phoneticPr fontId="3"/>
  </si>
  <si>
    <t>‐</t>
  </si>
  <si>
    <t>）   （単位:円）</t>
  </si>
  <si>
    <t>年</t>
    <rPh sb="0" eb="1">
      <t>ネン</t>
    </rPh>
    <phoneticPr fontId="3"/>
  </si>
  <si>
    <t>本Excelを補助対象となる各事業所に配布し、個票のシートの黄色のセルに入力するように依頼　</t>
    <rPh sb="0" eb="1">
      <t>ホン</t>
    </rPh>
    <rPh sb="7" eb="9">
      <t>ホジョ</t>
    </rPh>
    <rPh sb="9" eb="11">
      <t>タイショウ</t>
    </rPh>
    <rPh sb="14" eb="15">
      <t>カク</t>
    </rPh>
    <rPh sb="15" eb="18">
      <t>ジギョウショ</t>
    </rPh>
    <rPh sb="19" eb="21">
      <t>ハイフ</t>
    </rPh>
    <rPh sb="23" eb="25">
      <t>コヒョウ</t>
    </rPh>
    <rPh sb="30" eb="32">
      <t>キイロ</t>
    </rPh>
    <rPh sb="36" eb="38">
      <t>ニュウリョク</t>
    </rPh>
    <rPh sb="43" eb="45">
      <t>イライ</t>
    </rPh>
    <phoneticPr fontId="3"/>
  </si>
  <si>
    <t>月</t>
    <rPh sb="0" eb="1">
      <t>ゲツ</t>
    </rPh>
    <phoneticPr fontId="3"/>
  </si>
  <si>
    <t>事業所の所在地</t>
    <rPh sb="0" eb="3">
      <t>ジギョウショ</t>
    </rPh>
    <rPh sb="4" eb="7">
      <t>ショザイチ</t>
    </rPh>
    <phoneticPr fontId="3"/>
  </si>
  <si>
    <t>）</t>
  </si>
  <si>
    <t>円</t>
    <rPh sb="0" eb="1">
      <t>エン</t>
    </rPh>
    <phoneticPr fontId="3"/>
  </si>
  <si>
    <t>名　　称</t>
    <rPh sb="0" eb="1">
      <t>ナ</t>
    </rPh>
    <rPh sb="3" eb="4">
      <t>ショウ</t>
    </rPh>
    <phoneticPr fontId="3"/>
  </si>
  <si>
    <t>連絡先</t>
    <rPh sb="0" eb="3">
      <t>レンラクサキ</t>
    </rPh>
    <phoneticPr fontId="3"/>
  </si>
  <si>
    <t>箇所</t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</si>
  <si>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</si>
  <si>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</si>
  <si>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</si>
  <si>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r>
      <t>○交付申請に係る事業所は、伊勢市介護サービス等事業所安定運営支援金（令和７年度</t>
    </r>
    <r>
      <rPr>
        <sz val="12"/>
        <color auto="1"/>
        <rFont val="ＭＳ Ｐ明朝"/>
      </rPr>
      <t>分）交付要綱（令和７年８月13日施行）の規定による伊勢市介護サービス等事業所安定運営支援金（令和７年度分）の交付申請に係る事業所と重複していません。</t>
    </r>
    <rPh sb="1" eb="3">
      <t>コウフ</t>
    </rPh>
    <rPh sb="3" eb="5">
      <t>シンセイ</t>
    </rPh>
    <rPh sb="6" eb="7">
      <t>カカ</t>
    </rPh>
    <rPh sb="8" eb="11">
      <t>ジギョウショ</t>
    </rPh>
    <rPh sb="13" eb="16">
      <t>イセシ</t>
    </rPh>
    <rPh sb="16" eb="18">
      <t>カイゴ</t>
    </rPh>
    <rPh sb="22" eb="23">
      <t>トウ</t>
    </rPh>
    <rPh sb="23" eb="26">
      <t>ジギョウショ</t>
    </rPh>
    <rPh sb="26" eb="28">
      <t>アンテイ</t>
    </rPh>
    <rPh sb="28" eb="30">
      <t>ウンエイ</t>
    </rPh>
    <rPh sb="30" eb="33">
      <t>シエンキン</t>
    </rPh>
    <rPh sb="34" eb="36">
      <t>レイワ</t>
    </rPh>
    <rPh sb="37" eb="39">
      <t>ネンド</t>
    </rPh>
    <rPh sb="39" eb="40">
      <t>ブン</t>
    </rPh>
    <rPh sb="41" eb="43">
      <t>コウフ</t>
    </rPh>
    <rPh sb="43" eb="45">
      <t>ヨウコウ</t>
    </rPh>
    <rPh sb="59" eb="61">
      <t>キテイ</t>
    </rPh>
    <rPh sb="64" eb="67">
      <t>イセシ</t>
    </rPh>
    <rPh sb="67" eb="69">
      <t>カイゴ</t>
    </rPh>
    <rPh sb="73" eb="77">
      <t>トウジギョウショ</t>
    </rPh>
    <rPh sb="77" eb="79">
      <t>アンテイ</t>
    </rPh>
    <rPh sb="79" eb="81">
      <t>ウンエイ</t>
    </rPh>
    <rPh sb="81" eb="84">
      <t>シエンキン</t>
    </rPh>
    <rPh sb="93" eb="95">
      <t>コウフ</t>
    </rPh>
    <rPh sb="95" eb="97">
      <t>シンセイ</t>
    </rPh>
    <rPh sb="98" eb="99">
      <t>カカ</t>
    </rPh>
    <rPh sb="100" eb="103">
      <t>ジギョウショ</t>
    </rPh>
    <rPh sb="104" eb="106">
      <t>チョウフク</t>
    </rPh>
    <phoneticPr fontId="3"/>
  </si>
  <si>
    <t>口座名義人（カナ）</t>
    <rPh sb="0" eb="2">
      <t>コウザ</t>
    </rPh>
    <rPh sb="2" eb="5">
      <t>メイギニン</t>
    </rPh>
    <phoneticPr fontId="3"/>
  </si>
  <si>
    <t>氏　　名</t>
    <rPh sb="0" eb="1">
      <t>シ</t>
    </rPh>
    <rPh sb="3" eb="4">
      <t>ナ</t>
    </rPh>
    <phoneticPr fontId="3"/>
  </si>
  <si>
    <t>申請額</t>
    <rPh sb="0" eb="3">
      <t>シンセイガク</t>
    </rPh>
    <phoneticPr fontId="3"/>
  </si>
  <si>
    <t>　　令和</t>
    <rPh sb="2" eb="4">
      <t>レイワ</t>
    </rPh>
    <phoneticPr fontId="3"/>
  </si>
  <si>
    <t>日</t>
    <rPh sb="0" eb="1">
      <t>ヒ</t>
    </rPh>
    <phoneticPr fontId="3"/>
  </si>
  <si>
    <t>管理者の氏名</t>
    <rPh sb="0" eb="3">
      <t>カンリシャ</t>
    </rPh>
    <rPh sb="4" eb="6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</si>
  <si>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</si>
  <si>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申請内容</t>
    <rPh sb="0" eb="2">
      <t>シンセイ</t>
    </rPh>
    <rPh sb="2" eb="4">
      <t>ナイヨウ</t>
    </rPh>
    <phoneticPr fontId="3"/>
  </si>
  <si>
    <t>円</t>
  </si>
  <si>
    <t>申　請　者</t>
    <rPh sb="0" eb="1">
      <t>サル</t>
    </rPh>
    <rPh sb="2" eb="3">
      <t>ショウ</t>
    </rPh>
    <rPh sb="4" eb="5">
      <t>シャ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</si>
  <si>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5"/>
  </si>
  <si>
    <t>No.</t>
  </si>
  <si>
    <t>法人名</t>
    <rPh sb="0" eb="3">
      <t>ホウジンメイ</t>
    </rPh>
    <phoneticPr fontId="3"/>
  </si>
  <si>
    <t>就労継続支援Ａ型</t>
  </si>
  <si>
    <t>所在地</t>
    <rPh sb="0" eb="3">
      <t>ショザイチ</t>
    </rPh>
    <phoneticPr fontId="3"/>
  </si>
  <si>
    <t>金</t>
    <rPh sb="0" eb="1">
      <t>キン</t>
    </rPh>
    <phoneticPr fontId="3"/>
  </si>
  <si>
    <t>－</t>
  </si>
  <si>
    <t>定員</t>
    <rPh sb="0" eb="2">
      <t>テイイン</t>
    </rPh>
    <phoneticPr fontId="3"/>
  </si>
  <si>
    <t>サービス種別</t>
    <rPh sb="4" eb="6">
      <t>シュベツ</t>
    </rPh>
    <phoneticPr fontId="3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</si>
  <si>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3"/>
  </si>
  <si>
    <r>
      <t xml:space="preserve">補助対象とするすべての事業所の個票が揃っているか確認
</t>
    </r>
    <r>
      <rPr>
        <b/>
        <sz val="10"/>
        <color rgb="FFFF0000"/>
        <rFont val="ＭＳ ゴシック"/>
      </rPr>
      <t>※１法人１回しか申請できませんので、申請漏れの事業所がないか確認</t>
    </r>
    <rPh sb="0" eb="2">
      <t>ホジョ</t>
    </rPh>
    <rPh sb="2" eb="4">
      <t>タイショウ</t>
    </rPh>
    <rPh sb="11" eb="14">
      <t>ジギョウショ</t>
    </rPh>
    <rPh sb="15" eb="17">
      <t>コヒョウ</t>
    </rPh>
    <rPh sb="18" eb="19">
      <t>ソロ</t>
    </rPh>
    <rPh sb="24" eb="26">
      <t>カクニン</t>
    </rPh>
    <rPh sb="29" eb="31">
      <t>ホウジン</t>
    </rPh>
    <rPh sb="32" eb="33">
      <t>カイ</t>
    </rPh>
    <rPh sb="35" eb="37">
      <t>シンセイ</t>
    </rPh>
    <rPh sb="45" eb="47">
      <t>シンセイ</t>
    </rPh>
    <rPh sb="47" eb="48">
      <t>モ</t>
    </rPh>
    <rPh sb="50" eb="53">
      <t>ジギョウショ</t>
    </rPh>
    <rPh sb="57" eb="59">
      <t>カクニン</t>
    </rPh>
    <phoneticPr fontId="3"/>
  </si>
  <si>
    <t>住所</t>
  </si>
  <si>
    <t>療養介護</t>
  </si>
  <si>
    <t>手順</t>
    <rPh sb="0" eb="2">
      <t>テジュン</t>
    </rPh>
    <phoneticPr fontId="3"/>
  </si>
  <si>
    <t>各事業所の個票のシート名を「個票●」（●は１からの通し番号）に修正</t>
    <rPh sb="0" eb="1">
      <t>カク</t>
    </rPh>
    <rPh sb="1" eb="4">
      <t>ジギョウショ</t>
    </rPh>
    <rPh sb="5" eb="7">
      <t>コヒョウ</t>
    </rPh>
    <rPh sb="11" eb="12">
      <t>メイ</t>
    </rPh>
    <rPh sb="14" eb="16">
      <t>コヒョウ</t>
    </rPh>
    <rPh sb="25" eb="26">
      <t>トオ</t>
    </rPh>
    <rPh sb="27" eb="29">
      <t>バンゴウ</t>
    </rPh>
    <rPh sb="31" eb="33">
      <t>シュウセイ</t>
    </rPh>
    <phoneticPr fontId="3"/>
  </si>
  <si>
    <t>/台</t>
    <rPh sb="1" eb="2">
      <t>ダイ</t>
    </rPh>
    <phoneticPr fontId="3"/>
  </si>
  <si>
    <t>シート名を修正した個票を一つのExcelファイルに集約</t>
    <rPh sb="3" eb="4">
      <t>メイ</t>
    </rPh>
    <rPh sb="5" eb="7">
      <t>シュウセイ</t>
    </rPh>
    <rPh sb="9" eb="11">
      <t>コヒョウ</t>
    </rPh>
    <rPh sb="12" eb="13">
      <t>ヒト</t>
    </rPh>
    <rPh sb="25" eb="27">
      <t>シュウヤク</t>
    </rPh>
    <phoneticPr fontId="3"/>
  </si>
  <si>
    <t>申請に係る連絡先</t>
    <rPh sb="0" eb="2">
      <t>シンセイ</t>
    </rPh>
    <rPh sb="3" eb="4">
      <t>カカ</t>
    </rPh>
    <rPh sb="5" eb="8">
      <t>レンラクサキ</t>
    </rPh>
    <phoneticPr fontId="3"/>
  </si>
  <si>
    <t>合　　計</t>
    <rPh sb="0" eb="1">
      <t>ゴウ</t>
    </rPh>
    <rPh sb="3" eb="4">
      <t>ケイ</t>
    </rPh>
    <phoneticPr fontId="3"/>
  </si>
  <si>
    <t>（単位:円）</t>
    <rPh sb="1" eb="3">
      <t>タンイ</t>
    </rPh>
    <rPh sb="4" eb="5">
      <t>エン</t>
    </rPh>
    <phoneticPr fontId="3"/>
  </si>
  <si>
    <t>＜積算内訳＞</t>
  </si>
  <si>
    <t>電話番号</t>
  </si>
  <si>
    <t>人</t>
    <rPh sb="0" eb="1">
      <t>ニン</t>
    </rPh>
    <phoneticPr fontId="3"/>
  </si>
  <si>
    <t xml:space="preserve">　
</t>
  </si>
  <si>
    <t>7</t>
  </si>
  <si>
    <t>申請方法</t>
    <rPh sb="0" eb="2">
      <t>シンセイ</t>
    </rPh>
    <rPh sb="2" eb="4">
      <t>ホウホウ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</si>
  <si>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</si>
  <si>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</si>
  <si>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</si>
  <si>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ガス</t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</si>
  <si>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</si>
  <si>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</si>
  <si>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例</t>
    <rPh sb="0" eb="1">
      <t>レイ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</si>
  <si>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</si>
  <si>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月</t>
    <rPh sb="0" eb="1">
      <t>ガツ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</si>
  <si>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</si>
  <si>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氏名</t>
    <rPh sb="0" eb="2">
      <t>シメイ</t>
    </rPh>
    <phoneticPr fontId="3"/>
  </si>
  <si>
    <t>地名</t>
    <rPh sb="0" eb="2">
      <t>チメイ</t>
    </rPh>
    <phoneticPr fontId="3"/>
  </si>
  <si>
    <t>所要額計</t>
    <rPh sb="0" eb="3">
      <t>ショヨウガク</t>
    </rPh>
    <rPh sb="3" eb="4">
      <t>ケイ</t>
    </rPh>
    <phoneticPr fontId="3"/>
  </si>
  <si>
    <t>5</t>
  </si>
  <si>
    <t>10</t>
  </si>
  <si>
    <t>担当者</t>
    <rPh sb="0" eb="3">
      <t>タントウシャ</t>
    </rPh>
    <phoneticPr fontId="3"/>
  </si>
  <si>
    <t>はじめに必ずお読みください。</t>
    <rPh sb="4" eb="5">
      <t>カナラ</t>
    </rPh>
    <rPh sb="7" eb="8">
      <t>ヨ</t>
    </rPh>
    <phoneticPr fontId="3"/>
  </si>
  <si>
    <t>申請する法人（法人本部）の作業</t>
    <rPh sb="0" eb="2">
      <t>シンセイ</t>
    </rPh>
    <rPh sb="4" eb="6">
      <t>ホウジン</t>
    </rPh>
    <rPh sb="7" eb="9">
      <t>ホウジン</t>
    </rPh>
    <rPh sb="9" eb="11">
      <t>ホンブ</t>
    </rPh>
    <rPh sb="13" eb="15">
      <t>サギョウ</t>
    </rPh>
    <phoneticPr fontId="3"/>
  </si>
  <si>
    <t>各事業所が黄色のセルに入力した個表シート（個票●）を法人本部が回収</t>
    <rPh sb="0" eb="1">
      <t>カク</t>
    </rPh>
    <rPh sb="1" eb="4">
      <t>ジギョウショ</t>
    </rPh>
    <rPh sb="5" eb="7">
      <t>キイロ</t>
    </rPh>
    <rPh sb="11" eb="13">
      <t>ニュウリョク</t>
    </rPh>
    <rPh sb="15" eb="17">
      <t>コヒョウ</t>
    </rPh>
    <rPh sb="21" eb="23">
      <t>コヒョウ</t>
    </rPh>
    <rPh sb="26" eb="28">
      <t>ホウジン</t>
    </rPh>
    <rPh sb="28" eb="30">
      <t>ホンブ</t>
    </rPh>
    <rPh sb="31" eb="33">
      <t>カイシュウ</t>
    </rPh>
    <phoneticPr fontId="3"/>
  </si>
  <si>
    <t>各事業所から回収した個票の入力内容を確認
未入力のセルがないか確認。</t>
    <rPh sb="0" eb="1">
      <t>カク</t>
    </rPh>
    <rPh sb="1" eb="4">
      <t>ジギョウショ</t>
    </rPh>
    <rPh sb="6" eb="8">
      <t>カイシュウ</t>
    </rPh>
    <rPh sb="10" eb="12">
      <t>コヒョウ</t>
    </rPh>
    <rPh sb="13" eb="15">
      <t>ニュウリョク</t>
    </rPh>
    <rPh sb="15" eb="17">
      <t>ナイヨウ</t>
    </rPh>
    <rPh sb="18" eb="20">
      <t>カクニン</t>
    </rPh>
    <rPh sb="21" eb="24">
      <t>ミニュウリョク</t>
    </rPh>
    <rPh sb="31" eb="33">
      <t>カクニン</t>
    </rPh>
    <phoneticPr fontId="3"/>
  </si>
  <si>
    <t>所在地　</t>
    <rPh sb="0" eb="3">
      <t>ショザイチ</t>
    </rPh>
    <phoneticPr fontId="3"/>
  </si>
  <si>
    <t>（個票●シート）及び（申請額一覧シート）の内容が様式１（総括表）にも正しく反映されていることを確認するとともに、様式１の黄色のセルを入力</t>
    <rPh sb="1" eb="3">
      <t>コヒョウ</t>
    </rPh>
    <rPh sb="8" eb="9">
      <t>オヨ</t>
    </rPh>
    <rPh sb="11" eb="14">
      <t>シンセイガク</t>
    </rPh>
    <rPh sb="14" eb="16">
      <t>イチラン</t>
    </rPh>
    <rPh sb="21" eb="23">
      <t>ナイヨウ</t>
    </rPh>
    <rPh sb="24" eb="26">
      <t>ヨウシキ</t>
    </rPh>
    <rPh sb="28" eb="31">
      <t>ソウカツヒョウ</t>
    </rPh>
    <rPh sb="34" eb="35">
      <t>タダ</t>
    </rPh>
    <rPh sb="37" eb="39">
      <t>ハンエイ</t>
    </rPh>
    <rPh sb="47" eb="49">
      <t>カクニン</t>
    </rPh>
    <rPh sb="56" eb="58">
      <t>ヨウシキ</t>
    </rPh>
    <rPh sb="60" eb="62">
      <t>キイロ</t>
    </rPh>
    <rPh sb="66" eb="68">
      <t>ニュウリョク</t>
    </rPh>
    <phoneticPr fontId="3"/>
  </si>
  <si>
    <t>Excelファイル名を法人名に変更</t>
    <rPh sb="11" eb="13">
      <t>ホウジン</t>
    </rPh>
    <rPh sb="13" eb="14">
      <t>メイ</t>
    </rPh>
    <phoneticPr fontId="3"/>
  </si>
  <si>
    <t>誓　　約　　書</t>
    <rPh sb="0" eb="1">
      <t>チカイ</t>
    </rPh>
    <rPh sb="3" eb="4">
      <t>ヤク</t>
    </rPh>
    <rPh sb="6" eb="7">
      <t>ショ</t>
    </rPh>
    <phoneticPr fontId="3"/>
  </si>
  <si>
    <t>法人名　</t>
    <rPh sb="0" eb="3">
      <t>ホウジンメイ</t>
    </rPh>
    <phoneticPr fontId="3"/>
  </si>
  <si>
    <t>所要額</t>
    <rPh sb="0" eb="2">
      <t>ショヨウ</t>
    </rPh>
    <rPh sb="2" eb="3">
      <t>ガク</t>
    </rPh>
    <phoneticPr fontId="3"/>
  </si>
  <si>
    <t>電気</t>
    <rPh sb="0" eb="2">
      <t>デンキ</t>
    </rPh>
    <phoneticPr fontId="3"/>
  </si>
  <si>
    <t>4</t>
  </si>
  <si>
    <t>食材</t>
    <rPh sb="0" eb="2">
      <t>ショクザイ</t>
    </rPh>
    <phoneticPr fontId="3"/>
  </si>
  <si>
    <t>計</t>
    <rPh sb="0" eb="1">
      <t>ケイ</t>
    </rPh>
    <phoneticPr fontId="3"/>
  </si>
  <si>
    <t>連絡先(TEL)</t>
    <rPh sb="0" eb="3">
      <t>レンラクサキ</t>
    </rPh>
    <phoneticPr fontId="3"/>
  </si>
  <si>
    <t>施設入所支援　</t>
    <rPh sb="0" eb="2">
      <t>シセツ</t>
    </rPh>
    <rPh sb="2" eb="4">
      <t>ニュウショ</t>
    </rPh>
    <rPh sb="4" eb="6">
      <t>シエン</t>
    </rPh>
    <phoneticPr fontId="35"/>
  </si>
  <si>
    <t>審査結果
（申請可記入）</t>
    <rPh sb="0" eb="2">
      <t>シンサ</t>
    </rPh>
    <rPh sb="2" eb="4">
      <t>ケッカ</t>
    </rPh>
    <rPh sb="9" eb="11">
      <t>キニュウ</t>
    </rPh>
    <phoneticPr fontId="3"/>
  </si>
  <si>
    <t>代表者職名</t>
    <rPh sb="0" eb="3">
      <t>ダイヒョウシャ</t>
    </rPh>
    <rPh sb="3" eb="5">
      <t>ショクメイ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</si>
  <si>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</si>
  <si>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</si>
  <si>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ガソリン</t>
  </si>
  <si>
    <t>/定員</t>
    <rPh sb="1" eb="3">
      <t>テイイン</t>
    </rPh>
    <phoneticPr fontId="36"/>
  </si>
  <si>
    <t>台</t>
    <rPh sb="0" eb="1">
      <t>ダイ</t>
    </rPh>
    <phoneticPr fontId="3"/>
  </si>
  <si>
    <t>車両の
所有台数</t>
    <rPh sb="0" eb="2">
      <t>シャリョウ</t>
    </rPh>
    <rPh sb="4" eb="6">
      <t>ショユウ</t>
    </rPh>
    <rPh sb="6" eb="8">
      <t>ダイスウ</t>
    </rPh>
    <phoneticPr fontId="3"/>
  </si>
  <si>
    <t>ひらがな</t>
  </si>
  <si>
    <t>＜所有する車両一覧＞　車両のナンバー等を入力してください。ナンバーは右詰めで入力してください。</t>
    <rPh sb="1" eb="3">
      <t>ショユウ</t>
    </rPh>
    <rPh sb="5" eb="7">
      <t>シャリョウ</t>
    </rPh>
    <rPh sb="7" eb="9">
      <t>イチラン</t>
    </rPh>
    <rPh sb="11" eb="13">
      <t>シャリョウ</t>
    </rPh>
    <rPh sb="18" eb="19">
      <t>トウ</t>
    </rPh>
    <rPh sb="20" eb="22">
      <t>ニュウリョク</t>
    </rPh>
    <rPh sb="34" eb="35">
      <t>ミギ</t>
    </rPh>
    <rPh sb="35" eb="36">
      <t>ツ</t>
    </rPh>
    <rPh sb="38" eb="40">
      <t>ニュウリョク</t>
    </rPh>
    <phoneticPr fontId="3"/>
  </si>
  <si>
    <t>分類番号</t>
    <rPh sb="0" eb="4">
      <t>ブンルイバンゴウ</t>
    </rPh>
    <phoneticPr fontId="3"/>
  </si>
  <si>
    <t>一連指定番号</t>
    <rPh sb="0" eb="2">
      <t>イチレン</t>
    </rPh>
    <rPh sb="2" eb="4">
      <t>シテイ</t>
    </rPh>
    <rPh sb="4" eb="6">
      <t>バンゴウ</t>
    </rPh>
    <phoneticPr fontId="3"/>
  </si>
  <si>
    <t>1</t>
  </si>
  <si>
    <t>2</t>
  </si>
  <si>
    <t>3</t>
  </si>
  <si>
    <t>日</t>
  </si>
  <si>
    <t>6</t>
  </si>
  <si>
    <t>8</t>
  </si>
  <si>
    <t>9</t>
  </si>
  <si>
    <t>所要額（電気）</t>
    <rPh sb="0" eb="3">
      <t>ショヨウガク</t>
    </rPh>
    <rPh sb="4" eb="6">
      <t>デンキ</t>
    </rPh>
    <phoneticPr fontId="3"/>
  </si>
  <si>
    <t>所要額（ガス）</t>
    <rPh sb="0" eb="3">
      <t>ショヨウガク</t>
    </rPh>
    <phoneticPr fontId="3"/>
  </si>
  <si>
    <t>所要額（食材）</t>
    <rPh sb="0" eb="3">
      <t>ショヨウガク</t>
    </rPh>
    <rPh sb="4" eb="6">
      <t>ショクザイ</t>
    </rPh>
    <phoneticPr fontId="3"/>
  </si>
  <si>
    <t>所要額（ガソリン）</t>
    <rPh sb="0" eb="3">
      <t>ショヨウガク</t>
    </rPh>
    <phoneticPr fontId="3"/>
  </si>
  <si>
    <t>発行責任者</t>
    <rPh sb="0" eb="2">
      <t>ハッコウ</t>
    </rPh>
    <rPh sb="2" eb="5">
      <t>セキニンシャ</t>
    </rPh>
    <phoneticPr fontId="3"/>
  </si>
  <si>
    <t>居宅介護</t>
  </si>
  <si>
    <t>就労移行支援</t>
  </si>
  <si>
    <t>重度訪問介護</t>
  </si>
  <si>
    <t>同行援護</t>
  </si>
  <si>
    <t>行動援護</t>
  </si>
  <si>
    <t>行動援護</t>
    <rPh sb="0" eb="2">
      <t>コウドウ</t>
    </rPh>
    <rPh sb="2" eb="4">
      <t>エンゴ</t>
    </rPh>
    <phoneticPr fontId="35"/>
  </si>
  <si>
    <t>就労定着支援</t>
  </si>
  <si>
    <t>計画相談支援</t>
  </si>
  <si>
    <t>自立生活援助</t>
  </si>
  <si>
    <t>保育所等訪問支援</t>
  </si>
  <si>
    <t>地域移行支援</t>
  </si>
  <si>
    <t>地域定着支援</t>
    <rPh sb="0" eb="2">
      <t>チイキ</t>
    </rPh>
    <rPh sb="2" eb="4">
      <t>テイチャク</t>
    </rPh>
    <rPh sb="4" eb="6">
      <t>シエン</t>
    </rPh>
    <phoneticPr fontId="35"/>
  </si>
  <si>
    <t>就労移行支援</t>
    <rPh sb="0" eb="2">
      <t>シュウロウ</t>
    </rPh>
    <rPh sb="2" eb="4">
      <t>イコウ</t>
    </rPh>
    <rPh sb="4" eb="6">
      <t>シエン</t>
    </rPh>
    <phoneticPr fontId="35"/>
  </si>
  <si>
    <t>地域定着支援</t>
  </si>
  <si>
    <t>様式第４号（第７条関係）</t>
  </si>
  <si>
    <t>障害児相談支援</t>
  </si>
  <si>
    <t>生活介護</t>
  </si>
  <si>
    <t>自立訓練（機能訓練）</t>
  </si>
  <si>
    <t>自立訓練（生活訓練）</t>
  </si>
  <si>
    <t>就労継続支援Ｂ型</t>
  </si>
  <si>
    <t>児童発達支援</t>
  </si>
  <si>
    <t>放課後等デイサービス</t>
  </si>
  <si>
    <t>せ</t>
  </si>
  <si>
    <t>短期入所</t>
  </si>
  <si>
    <t>共同生活援助</t>
  </si>
  <si>
    <t>事業所番号</t>
    <rPh sb="0" eb="3">
      <t>ジギョウショ</t>
    </rPh>
    <rPh sb="3" eb="5">
      <t>バンゴウ</t>
    </rPh>
    <phoneticPr fontId="3"/>
  </si>
  <si>
    <t>居宅介護</t>
    <rPh sb="0" eb="2">
      <t>キョタク</t>
    </rPh>
    <rPh sb="2" eb="4">
      <t>カイゴ</t>
    </rPh>
    <phoneticPr fontId="35"/>
  </si>
  <si>
    <t>重度訪問介護</t>
    <rPh sb="0" eb="2">
      <t>ジュウド</t>
    </rPh>
    <rPh sb="2" eb="4">
      <t>ホウモン</t>
    </rPh>
    <rPh sb="4" eb="6">
      <t>カイゴ</t>
    </rPh>
    <phoneticPr fontId="35"/>
  </si>
  <si>
    <t>同行援護</t>
    <rPh sb="0" eb="2">
      <t>ドウコウ</t>
    </rPh>
    <rPh sb="2" eb="4">
      <t>エンゴ</t>
    </rPh>
    <phoneticPr fontId="35"/>
  </si>
  <si>
    <t>就労定着支援</t>
    <rPh sb="0" eb="2">
      <t>シュウロウ</t>
    </rPh>
    <rPh sb="2" eb="4">
      <t>テイチャク</t>
    </rPh>
    <rPh sb="4" eb="6">
      <t>シエン</t>
    </rPh>
    <phoneticPr fontId="35"/>
  </si>
  <si>
    <t>自立生活援助</t>
    <rPh sb="0" eb="2">
      <t>ジリツ</t>
    </rPh>
    <rPh sb="2" eb="4">
      <t>セイカツ</t>
    </rPh>
    <rPh sb="4" eb="6">
      <t>エンジョ</t>
    </rPh>
    <phoneticPr fontId="35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</si>
  <si>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35"/>
  </si>
  <si>
    <t>地域移行支援</t>
    <rPh sb="0" eb="2">
      <t>チイキ</t>
    </rPh>
    <rPh sb="2" eb="4">
      <t>イコウ</t>
    </rPh>
    <rPh sb="4" eb="6">
      <t>シエン</t>
    </rPh>
    <phoneticPr fontId="35"/>
  </si>
  <si>
    <t>計画相談支援</t>
    <rPh sb="0" eb="2">
      <t>ケイカク</t>
    </rPh>
    <rPh sb="2" eb="4">
      <t>ソウダン</t>
    </rPh>
    <rPh sb="4" eb="6">
      <t>シエン</t>
    </rPh>
    <phoneticPr fontId="36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</si>
  <si>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35"/>
  </si>
  <si>
    <t>生活介護</t>
    <rPh sb="0" eb="2">
      <t>セイカツ</t>
    </rPh>
    <rPh sb="2" eb="4">
      <t>カイゴ</t>
    </rPh>
    <phoneticPr fontId="35"/>
  </si>
  <si>
    <t>自立訓練（生活訓練）</t>
    <rPh sb="0" eb="4">
      <t>ジリツクンレン</t>
    </rPh>
    <rPh sb="5" eb="7">
      <t>セイカツ</t>
    </rPh>
    <rPh sb="7" eb="9">
      <t>クンレン</t>
    </rPh>
    <phoneticPr fontId="35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</si>
  <si>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35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</si>
  <si>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35"/>
  </si>
  <si>
    <t>児童発達支援</t>
    <rPh sb="0" eb="2">
      <t>ジドウ</t>
    </rPh>
    <rPh sb="2" eb="4">
      <t>ハッタツ</t>
    </rPh>
    <rPh sb="4" eb="6">
      <t>シエン</t>
    </rPh>
    <phoneticPr fontId="35"/>
  </si>
  <si>
    <t>放課後等デイサービス</t>
    <rPh sb="0" eb="3">
      <t>ホウカゴ</t>
    </rPh>
    <rPh sb="3" eb="4">
      <t>トウ</t>
    </rPh>
    <phoneticPr fontId="35"/>
  </si>
  <si>
    <r>
      <t>○令和６年度</t>
    </r>
    <r>
      <rPr>
        <sz val="12"/>
        <color auto="1"/>
        <rFont val="ＭＳ Ｐ明朝"/>
      </rPr>
      <t>から申請日までの間、サービス提供を継続しています。</t>
    </r>
    <rPh sb="1" eb="3">
      <t>レイワ</t>
    </rPh>
    <rPh sb="4" eb="6">
      <t>ネンド</t>
    </rPh>
    <rPh sb="8" eb="10">
      <t>シンセイ</t>
    </rPh>
    <rPh sb="10" eb="11">
      <t>ビ</t>
    </rPh>
    <rPh sb="14" eb="15">
      <t>アイダ</t>
    </rPh>
    <rPh sb="20" eb="22">
      <t>テイキョウ</t>
    </rPh>
    <rPh sb="23" eb="25">
      <t>ケイゾク</t>
    </rPh>
    <phoneticPr fontId="3"/>
  </si>
  <si>
    <t>短期入所</t>
    <rPh sb="0" eb="2">
      <t>タンキ</t>
    </rPh>
    <rPh sb="2" eb="4">
      <t>ニュウショ</t>
    </rPh>
    <phoneticPr fontId="35"/>
  </si>
  <si>
    <t>施設入所支援　</t>
  </si>
  <si>
    <t>（申請額一覧シート）に全事業所分が正しく反映されているか確認</t>
    <rPh sb="1" eb="4">
      <t>シンセイガク</t>
    </rPh>
    <rPh sb="4" eb="6">
      <t>イチラン</t>
    </rPh>
    <rPh sb="11" eb="15">
      <t>ゼンジギョウショ</t>
    </rPh>
    <rPh sb="15" eb="16">
      <t>ブン</t>
    </rPh>
    <rPh sb="17" eb="18">
      <t>タダ</t>
    </rPh>
    <rPh sb="20" eb="22">
      <t>ハンエイ</t>
    </rPh>
    <rPh sb="28" eb="30">
      <t>カクニン</t>
    </rPh>
    <phoneticPr fontId="3"/>
  </si>
  <si>
    <t>申請に係る担当者</t>
    <rPh sb="0" eb="2">
      <t>シンセイ</t>
    </rPh>
    <rPh sb="3" eb="4">
      <t>カカ</t>
    </rPh>
    <rPh sb="5" eb="8">
      <t>タントウシャ</t>
    </rPh>
    <phoneticPr fontId="3"/>
  </si>
  <si>
    <t>（宛先）伊勢市長</t>
    <rPh sb="1" eb="3">
      <t>アテサキ</t>
    </rPh>
    <rPh sb="4" eb="8">
      <t>イセシチョウ</t>
    </rPh>
    <phoneticPr fontId="3"/>
  </si>
  <si>
    <t>申請可</t>
  </si>
  <si>
    <t>ﾒｰﾙｱﾄﾞﾚｽ</t>
  </si>
  <si>
    <t>障害福祉サービス等事業所の事業の種類</t>
    <rPh sb="0" eb="4">
      <t>ショウガイフクシ</t>
    </rPh>
    <rPh sb="8" eb="12">
      <t>トウジギョウショ</t>
    </rPh>
    <rPh sb="13" eb="15">
      <t>ジギョウ</t>
    </rPh>
    <rPh sb="16" eb="18">
      <t>シュルイ</t>
    </rPh>
    <phoneticPr fontId="3"/>
  </si>
  <si>
    <t>事業所数</t>
    <rPh sb="0" eb="3">
      <t>ジギョウショ</t>
    </rPh>
    <rPh sb="3" eb="4">
      <t>スウ</t>
    </rPh>
    <phoneticPr fontId="3"/>
  </si>
  <si>
    <t>事業所別申請額一覧</t>
  </si>
  <si>
    <t>事業所名</t>
    <rPh sb="0" eb="3">
      <t>ジギョウショ</t>
    </rPh>
    <phoneticPr fontId="3"/>
  </si>
  <si>
    <t>（法人名</t>
  </si>
  <si>
    <t>事業所別個票</t>
  </si>
  <si>
    <t>事業所の名称</t>
    <rPh sb="0" eb="3">
      <t>ジギョウショ</t>
    </rPh>
    <rPh sb="4" eb="6">
      <t>メイショウ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</si>
  <si>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</si>
  <si>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○交付申請に当たり、提出した書類に記載した内容は、事実と相違ありません。</t>
    <rPh sb="1" eb="3">
      <t>コウフ</t>
    </rPh>
    <rPh sb="3" eb="5">
      <t>シンセイ</t>
    </rPh>
    <rPh sb="6" eb="7">
      <t>ア</t>
    </rPh>
    <rPh sb="10" eb="12">
      <t>テイシュツ</t>
    </rPh>
    <rPh sb="14" eb="16">
      <t>ショルイ</t>
    </rPh>
    <rPh sb="17" eb="19">
      <t>キサイ</t>
    </rPh>
    <rPh sb="21" eb="23">
      <t>ナイヨウ</t>
    </rPh>
    <rPh sb="25" eb="27">
      <t>ジジツ</t>
    </rPh>
    <rPh sb="28" eb="30">
      <t>ソウイ</t>
    </rPh>
    <phoneticPr fontId="3"/>
  </si>
  <si>
    <t>○申請を行った車両について、全て当方が所有し、又は賃貸借契約を締結して使用している車両であって、当方が当該車両のガソリン代を負担しています。</t>
    <rPh sb="1" eb="3">
      <t>シンセイ</t>
    </rPh>
    <rPh sb="4" eb="5">
      <t>オコナ</t>
    </rPh>
    <rPh sb="7" eb="9">
      <t>シャリョウ</t>
    </rPh>
    <rPh sb="14" eb="15">
      <t>スベ</t>
    </rPh>
    <rPh sb="16" eb="18">
      <t>トウホウ</t>
    </rPh>
    <rPh sb="19" eb="21">
      <t>ショユウ</t>
    </rPh>
    <rPh sb="23" eb="24">
      <t>マタ</t>
    </rPh>
    <rPh sb="25" eb="28">
      <t>チンタイシャク</t>
    </rPh>
    <rPh sb="28" eb="30">
      <t>ケイヤク</t>
    </rPh>
    <rPh sb="31" eb="33">
      <t>テイケツ</t>
    </rPh>
    <rPh sb="35" eb="37">
      <t>シヨウ</t>
    </rPh>
    <rPh sb="41" eb="43">
      <t>シャリョウ</t>
    </rPh>
    <rPh sb="48" eb="50">
      <t>トウホウ</t>
    </rPh>
    <rPh sb="51" eb="53">
      <t>トウガイ</t>
    </rPh>
    <rPh sb="53" eb="55">
      <t>シャリョウ</t>
    </rPh>
    <rPh sb="60" eb="61">
      <t>ダイ</t>
    </rPh>
    <rPh sb="62" eb="64">
      <t>フタン</t>
    </rPh>
    <phoneticPr fontId="3"/>
  </si>
  <si>
    <t>（宛先）伊勢市長</t>
  </si>
  <si>
    <t>月</t>
  </si>
  <si>
    <t>令和</t>
  </si>
  <si>
    <t>令和</t>
    <rPh sb="0" eb="2">
      <t>レイワ</t>
    </rPh>
    <phoneticPr fontId="3"/>
  </si>
  <si>
    <t>様式第１号（第７条関係）</t>
  </si>
  <si>
    <t>様式第２号（第７条関係）</t>
  </si>
  <si>
    <t>様式第３号（第７条関係）</t>
  </si>
  <si>
    <t>様式第５号（第７条関係）</t>
  </si>
  <si>
    <t>○</t>
  </si>
  <si>
    <r>
      <t>伊勢市障害福祉サービス等事業所安定運営支援金（令和７年度</t>
    </r>
    <r>
      <rPr>
        <b/>
        <sz val="12"/>
        <color auto="1"/>
        <rFont val="ＭＳ 明朝"/>
      </rPr>
      <t>分）</t>
    </r>
  </si>
  <si>
    <r>
      <t xml:space="preserve">請求書の入力内容に誤りがないか確認
</t>
    </r>
    <r>
      <rPr>
        <b/>
        <sz val="10"/>
        <color rgb="FFFF0000"/>
        <rFont val="ＭＳ ゴシック"/>
      </rPr>
      <t>※入力内容に誤りがあった場合は、支援金を支払うことができません。</t>
    </r>
    <rPh sb="0" eb="3">
      <t>セイキュウショ</t>
    </rPh>
    <rPh sb="4" eb="6">
      <t>ニュウリョク</t>
    </rPh>
    <rPh sb="6" eb="8">
      <t>ナイヨウ</t>
    </rPh>
    <rPh sb="9" eb="10">
      <t>アヤマ</t>
    </rPh>
    <rPh sb="15" eb="17">
      <t>カクニン</t>
    </rPh>
    <rPh sb="19" eb="21">
      <t>ニュウリョク</t>
    </rPh>
    <rPh sb="21" eb="23">
      <t>ナイヨウ</t>
    </rPh>
    <rPh sb="24" eb="25">
      <t>アヤマ</t>
    </rPh>
    <rPh sb="30" eb="32">
      <t>バアイ</t>
    </rPh>
    <rPh sb="34" eb="36">
      <t>シエン</t>
    </rPh>
    <rPh sb="36" eb="37">
      <t>キン</t>
    </rPh>
    <rPh sb="38" eb="40">
      <t>シハラ</t>
    </rPh>
    <phoneticPr fontId="3"/>
  </si>
  <si>
    <t>伊勢市障害福祉サービス等事業所安定運営支援金（令和７年度分）交付申請書</t>
    <rPh sb="30" eb="32">
      <t>コウフ</t>
    </rPh>
    <rPh sb="32" eb="35">
      <t>シンセイショ</t>
    </rPh>
    <phoneticPr fontId="3"/>
  </si>
  <si>
    <r>
      <t>　伊勢市障害福祉サービス等事業所安定運営支援金（令和７年度分）</t>
    </r>
    <r>
      <rPr>
        <sz val="10"/>
        <color theme="1"/>
        <rFont val="ＭＳ 明朝"/>
      </rPr>
      <t>の交付を受けたいので、次のとおり申請します。</t>
    </r>
    <rPh sb="32" eb="34">
      <t>コウフ</t>
    </rPh>
    <rPh sb="35" eb="36">
      <t>ウ</t>
    </rPh>
    <phoneticPr fontId="3"/>
  </si>
  <si>
    <t>い</t>
  </si>
  <si>
    <t>/事業所</t>
  </si>
  <si>
    <t>燃料</t>
    <rPh sb="0" eb="2">
      <t>ネンリョウ</t>
    </rPh>
    <phoneticPr fontId="3"/>
  </si>
  <si>
    <t>/事業所</t>
    <rPh sb="1" eb="4">
      <t>ジギョウショ</t>
    </rPh>
    <phoneticPr fontId="36"/>
  </si>
  <si>
    <r>
      <t>　今回の</t>
    </r>
    <r>
      <rPr>
        <sz val="12"/>
        <color auto="1"/>
        <rFont val="ＭＳ Ｐ明朝"/>
      </rPr>
      <t>伊勢市障害福祉サービス等事業所安定運営支援金（令和７年度分）の交付を申請するに当たり、以下の項目について、全て誓約します。
　万一、誓約した内容に偽りがあった場合は、不当に受け取った支援金を速やかに伊勢市に返還します。</t>
    </r>
    <rPh sb="1" eb="3">
      <t>コンカイ</t>
    </rPh>
    <rPh sb="32" eb="33">
      <t>ブン</t>
    </rPh>
    <rPh sb="35" eb="37">
      <t>コウフ</t>
    </rPh>
    <rPh sb="38" eb="40">
      <t>シンセイ</t>
    </rPh>
    <rPh sb="43" eb="44">
      <t>ア</t>
    </rPh>
    <rPh sb="47" eb="49">
      <t>イカ</t>
    </rPh>
    <rPh sb="50" eb="52">
      <t>コウモク</t>
    </rPh>
    <rPh sb="57" eb="58">
      <t>スベ</t>
    </rPh>
    <rPh sb="59" eb="61">
      <t>セイヤク</t>
    </rPh>
    <rPh sb="67" eb="69">
      <t>マンイチ</t>
    </rPh>
    <rPh sb="70" eb="72">
      <t>セイヤク</t>
    </rPh>
    <rPh sb="74" eb="76">
      <t>ナイヨウ</t>
    </rPh>
    <rPh sb="77" eb="78">
      <t>イツワ</t>
    </rPh>
    <rPh sb="83" eb="85">
      <t>バアイ</t>
    </rPh>
    <rPh sb="87" eb="89">
      <t>フトウ</t>
    </rPh>
    <rPh sb="90" eb="91">
      <t>ウ</t>
    </rPh>
    <rPh sb="92" eb="93">
      <t>ト</t>
    </rPh>
    <rPh sb="95" eb="98">
      <t>シエンキン</t>
    </rPh>
    <rPh sb="99" eb="100">
      <t>スミ</t>
    </rPh>
    <rPh sb="107" eb="109">
      <t>ヘンカン</t>
    </rPh>
    <phoneticPr fontId="3"/>
  </si>
  <si>
    <r>
      <t>　</t>
    </r>
    <r>
      <rPr>
        <sz val="11"/>
        <color auto="1"/>
        <rFont val="ＭＳ Ｐ明朝"/>
      </rPr>
      <t>伊勢市障害福祉サービス等事業所安定運営支援金（令和７年度分）として、上記金額を請求します。</t>
    </r>
  </si>
  <si>
    <r>
      <t xml:space="preserve">申請方法
・以下のメールアドレスへ、必要事項を入力したうえで、完成したExcelファイル及び物価高騰の影響を受けていることがわかる書類（領収書等）の写真データ等を添付し、送付してください。
　syougai@city.ise.mie.jp
（Excelファイル名を法人名に変更してから添付）
</t>
    </r>
    <r>
      <rPr>
        <b/>
        <sz val="10"/>
        <color theme="1"/>
        <rFont val="ＭＳ ゴシック"/>
      </rPr>
      <t xml:space="preserve">②郵送・持参申請の場合
・必要事項を入力したうえで、完成したExcelファイルを印刷したもの及び、物価高騰の影響を受けていることがわかる書類（領収書等）を下記担当窓口まで提出してください。
　〒516-8601　伊勢市岩渕１丁目７番29号
　伊勢市役所　高齢・障がい福祉課　障がい福祉係　中村
</t>
    </r>
    <r>
      <rPr>
        <b/>
        <sz val="10"/>
        <color rgb="FFFF0000"/>
        <rFont val="ＭＳ ゴシック"/>
      </rPr>
      <t xml:space="preserve">
※他の書類を同封しないこと。</t>
    </r>
    <rPh sb="0" eb="2">
      <t>シンセイ</t>
    </rPh>
    <rPh sb="2" eb="4">
      <t>ホウホウ</t>
    </rPh>
    <rPh sb="6" eb="8">
      <t>イカ</t>
    </rPh>
    <rPh sb="18" eb="20">
      <t>ヒツヨウ</t>
    </rPh>
    <rPh sb="20" eb="22">
      <t>ジコウ</t>
    </rPh>
    <rPh sb="23" eb="25">
      <t>ニュウリョク</t>
    </rPh>
    <rPh sb="44" eb="45">
      <t>オヨ</t>
    </rPh>
    <rPh sb="74" eb="76">
      <t>シャシン</t>
    </rPh>
    <rPh sb="79" eb="80">
      <t>トウ</t>
    </rPh>
    <rPh sb="81" eb="83">
      <t>テンプ</t>
    </rPh>
    <rPh sb="85" eb="87">
      <t>ソウフ</t>
    </rPh>
    <rPh sb="130" eb="131">
      <t>メイ</t>
    </rPh>
    <rPh sb="132" eb="135">
      <t>ホウジンメイ</t>
    </rPh>
    <rPh sb="136" eb="138">
      <t>ヘンコウ</t>
    </rPh>
    <rPh sb="142" eb="144">
      <t>テンプ</t>
    </rPh>
    <rPh sb="149" eb="151">
      <t>ユウソウ</t>
    </rPh>
    <rPh sb="152" eb="154">
      <t>ジサン</t>
    </rPh>
    <rPh sb="157" eb="159">
      <t>バアイ</t>
    </rPh>
    <rPh sb="188" eb="190">
      <t>インサツ</t>
    </rPh>
    <rPh sb="194" eb="195">
      <t>オヨ</t>
    </rPh>
    <rPh sb="225" eb="227">
      <t>カキ</t>
    </rPh>
    <rPh sb="227" eb="231">
      <t>タントウマドグチ</t>
    </rPh>
    <rPh sb="233" eb="235">
      <t>テイシュツ</t>
    </rPh>
    <rPh sb="292" eb="294">
      <t>ナカムラ</t>
    </rPh>
    <phoneticPr fontId="3"/>
  </si>
  <si>
    <t>事業所におけるガス使用状況</t>
  </si>
  <si>
    <t>事業所における食事提供状況</t>
    <rPh sb="7" eb="9">
      <t>ショクジ</t>
    </rPh>
    <rPh sb="9" eb="11">
      <t>テイキョウ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</si>
</sst>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;\-#,##0;&quot;&quot;"/>
    <numFmt numFmtId="178" formatCode="#,##0_ ;[Red]\-#,##0\ "/>
  </numFmts>
  <fonts count="3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b/>
      <sz val="14"/>
      <color rgb="FFFF0000"/>
      <name val="ＭＳ ゴシック"/>
      <family val="3"/>
    </font>
    <font>
      <b/>
      <sz val="14"/>
      <color theme="1"/>
      <name val="ＭＳ 明朝"/>
      <family val="1"/>
    </font>
    <font>
      <b/>
      <sz val="12"/>
      <color auto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ゴシック"/>
      <family val="3"/>
    </font>
    <font>
      <sz val="10"/>
      <color theme="1"/>
      <name val="ＭＳ 明朝"/>
      <family val="1"/>
    </font>
    <font>
      <sz val="8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theme="1"/>
      <name val="ＭＳ 明朝"/>
      <family val="1"/>
    </font>
    <font>
      <sz val="10"/>
      <color auto="1"/>
      <name val="ＭＳ 明朝"/>
      <family val="1"/>
    </font>
    <font>
      <sz val="8"/>
      <color theme="1"/>
      <name val="ＭＳ 明朝"/>
      <family val="1"/>
    </font>
    <font>
      <u/>
      <sz val="11"/>
      <color theme="10"/>
      <name val="ＭＳ Ｐゴシック"/>
      <family val="3"/>
    </font>
    <font>
      <sz val="9"/>
      <color rgb="FFFF0000"/>
      <name val="ＭＳ 明朝"/>
      <family val="1"/>
    </font>
    <font>
      <sz val="11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9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6"/>
      <color theme="1"/>
      <name val="ＭＳ Ｐ明朝"/>
      <family val="1"/>
    </font>
    <font>
      <sz val="7"/>
      <color theme="1"/>
      <name val="ＭＳ Ｐ明朝"/>
      <family val="1"/>
    </font>
    <font>
      <b/>
      <sz val="16"/>
      <color rgb="FFFF0000"/>
      <name val="ＭＳ ゴシック"/>
      <family val="3"/>
    </font>
    <font>
      <sz val="11"/>
      <color auto="1"/>
      <name val="ＭＳ ゴシック"/>
      <family val="3"/>
    </font>
    <font>
      <sz val="14"/>
      <color auto="1"/>
      <name val="ＭＳ 明朝"/>
      <family val="1"/>
    </font>
    <font>
      <sz val="12"/>
      <color auto="1"/>
      <name val="ＭＳ Ｐ明朝"/>
      <family val="1"/>
    </font>
    <font>
      <sz val="14"/>
      <color auto="1"/>
      <name val="ＭＳ Ｐ明朝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0" fillId="0" borderId="0" xfId="0" applyFont="1" applyBorder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textRotation="255" shrinkToFit="1"/>
    </xf>
    <xf numFmtId="0" fontId="14" fillId="0" borderId="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0" fontId="10" fillId="0" borderId="9" xfId="0" applyFont="1" applyBorder="1" applyProtection="1">
      <alignment vertical="center"/>
    </xf>
    <xf numFmtId="0" fontId="10" fillId="0" borderId="18" xfId="0" applyFont="1" applyBorder="1" applyProtection="1">
      <alignment vertical="center"/>
    </xf>
    <xf numFmtId="0" fontId="15" fillId="0" borderId="18" xfId="0" applyFont="1" applyBorder="1" applyProtection="1">
      <alignment vertical="center"/>
    </xf>
    <xf numFmtId="0" fontId="14" fillId="0" borderId="18" xfId="0" applyFont="1" applyBorder="1" applyProtection="1">
      <alignment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0" borderId="21" xfId="0" applyFont="1" applyBorder="1" applyProtection="1">
      <alignment vertical="center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0" borderId="23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49" fontId="10" fillId="2" borderId="14" xfId="0" applyNumberFormat="1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49" fontId="10" fillId="2" borderId="25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9" xfId="0" applyFont="1" applyBorder="1" applyProtection="1">
      <alignment vertical="center"/>
    </xf>
    <xf numFmtId="0" fontId="10" fillId="0" borderId="30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vertical="center"/>
    </xf>
    <xf numFmtId="0" fontId="10" fillId="0" borderId="31" xfId="0" applyNumberFormat="1" applyFont="1" applyBorder="1" applyAlignment="1" applyProtection="1">
      <alignment horizontal="right" vertical="center"/>
    </xf>
    <xf numFmtId="0" fontId="16" fillId="2" borderId="14" xfId="6" applyFont="1" applyFill="1" applyBorder="1" applyAlignment="1" applyProtection="1">
      <alignment horizontal="left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</xf>
    <xf numFmtId="0" fontId="10" fillId="0" borderId="23" xfId="0" applyFont="1" applyBorder="1" applyAlignment="1" applyProtection="1">
      <alignment vertical="center"/>
    </xf>
    <xf numFmtId="0" fontId="10" fillId="0" borderId="15" xfId="0" applyNumberFormat="1" applyFont="1" applyBorder="1" applyAlignment="1" applyProtection="1">
      <alignment horizontal="right" vertical="center"/>
    </xf>
    <xf numFmtId="0" fontId="10" fillId="2" borderId="14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 shrinkToFit="1"/>
    </xf>
    <xf numFmtId="0" fontId="10" fillId="0" borderId="29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</xf>
    <xf numFmtId="38" fontId="10" fillId="0" borderId="16" xfId="7" applyFont="1" applyBorder="1" applyAlignment="1" applyProtection="1">
      <alignment vertical="center"/>
    </xf>
    <xf numFmtId="38" fontId="10" fillId="0" borderId="31" xfId="7" applyFont="1" applyBorder="1" applyAlignment="1" applyProtection="1">
      <alignment horizontal="right" vertical="center"/>
    </xf>
    <xf numFmtId="38" fontId="10" fillId="0" borderId="23" xfId="7" applyFont="1" applyBorder="1" applyAlignment="1" applyProtection="1">
      <alignment vertical="center"/>
    </xf>
    <xf numFmtId="38" fontId="10" fillId="0" borderId="15" xfId="7" applyFont="1" applyBorder="1" applyAlignment="1" applyProtection="1">
      <alignment horizontal="right" vertical="center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0" borderId="34" xfId="0" applyFont="1" applyBorder="1" applyProtection="1">
      <alignment vertical="center"/>
    </xf>
    <xf numFmtId="0" fontId="10" fillId="2" borderId="35" xfId="0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vertical="center"/>
    </xf>
    <xf numFmtId="176" fontId="10" fillId="0" borderId="39" xfId="0" applyNumberFormat="1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/>
    </xf>
    <xf numFmtId="176" fontId="14" fillId="0" borderId="39" xfId="0" applyNumberFormat="1" applyFont="1" applyBorder="1" applyAlignment="1" applyProtection="1">
      <alignment vertical="center"/>
    </xf>
    <xf numFmtId="176" fontId="10" fillId="0" borderId="37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center" vertical="center" shrinkToFit="1"/>
    </xf>
    <xf numFmtId="177" fontId="18" fillId="0" borderId="1" xfId="0" applyNumberFormat="1" applyFont="1" applyBorder="1" applyAlignment="1" applyProtection="1">
      <alignment horizontal="center" vertical="center" shrinkToFit="1"/>
    </xf>
    <xf numFmtId="0" fontId="20" fillId="3" borderId="40" xfId="0" applyFont="1" applyFill="1" applyBorder="1" applyAlignment="1" applyProtection="1">
      <alignment horizontal="center" vertical="center"/>
    </xf>
    <xf numFmtId="177" fontId="18" fillId="0" borderId="40" xfId="0" applyNumberFormat="1" applyFont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177" fontId="18" fillId="0" borderId="40" xfId="0" applyNumberFormat="1" applyFont="1" applyBorder="1" applyAlignment="1" applyProtection="1">
      <alignment horizontal="left" vertical="center" shrinkToFit="1"/>
    </xf>
    <xf numFmtId="177" fontId="18" fillId="0" borderId="1" xfId="7" applyNumberFormat="1" applyFont="1" applyBorder="1" applyAlignment="1" applyProtection="1">
      <alignment horizontal="right" vertical="center" shrinkToFit="1"/>
    </xf>
    <xf numFmtId="0" fontId="18" fillId="0" borderId="0" xfId="0" applyFont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/>
    </xf>
    <xf numFmtId="0" fontId="20" fillId="3" borderId="41" xfId="0" applyFont="1" applyFill="1" applyBorder="1" applyAlignment="1" applyProtection="1">
      <alignment horizontal="center" vertical="center"/>
    </xf>
    <xf numFmtId="177" fontId="18" fillId="0" borderId="42" xfId="7" applyNumberFormat="1" applyFont="1" applyBorder="1" applyAlignment="1" applyProtection="1">
      <alignment horizontal="right" vertical="center" shrinkToFit="1"/>
    </xf>
    <xf numFmtId="0" fontId="20" fillId="3" borderId="43" xfId="0" applyFont="1" applyFill="1" applyBorder="1" applyAlignment="1" applyProtection="1">
      <alignment horizontal="center" vertical="center" wrapText="1"/>
    </xf>
    <xf numFmtId="177" fontId="18" fillId="0" borderId="43" xfId="7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46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vertical="center"/>
    </xf>
    <xf numFmtId="0" fontId="10" fillId="0" borderId="47" xfId="0" applyFont="1" applyFill="1" applyBorder="1">
      <alignment vertical="center"/>
    </xf>
    <xf numFmtId="0" fontId="10" fillId="0" borderId="48" xfId="0" applyFont="1" applyFill="1" applyBorder="1">
      <alignment vertical="center"/>
    </xf>
    <xf numFmtId="0" fontId="10" fillId="0" borderId="45" xfId="0" applyFont="1" applyFill="1" applyBorder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10" fillId="0" borderId="50" xfId="0" applyFont="1" applyFill="1" applyBorder="1">
      <alignment vertical="center"/>
    </xf>
    <xf numFmtId="0" fontId="10" fillId="0" borderId="51" xfId="0" applyFont="1" applyFill="1" applyBorder="1">
      <alignment vertical="center"/>
    </xf>
    <xf numFmtId="0" fontId="20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52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38" fontId="21" fillId="0" borderId="0" xfId="0" applyNumberFormat="1" applyFont="1" applyFill="1">
      <alignment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25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53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9" fillId="0" borderId="5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2" fillId="0" borderId="40" xfId="0" applyNumberFormat="1" applyFont="1" applyBorder="1" applyAlignment="1">
      <alignment vertical="center" shrinkToFit="1"/>
    </xf>
    <xf numFmtId="0" fontId="22" fillId="0" borderId="56" xfId="0" applyFont="1" applyBorder="1" applyAlignment="1">
      <alignment vertical="center" shrinkToFit="1"/>
    </xf>
    <xf numFmtId="176" fontId="21" fillId="0" borderId="0" xfId="0" applyNumberFormat="1" applyFont="1" applyFill="1">
      <alignment vertical="center"/>
    </xf>
    <xf numFmtId="0" fontId="13" fillId="0" borderId="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8" fontId="22" fillId="0" borderId="53" xfId="0" applyNumberFormat="1" applyFont="1" applyBorder="1" applyAlignment="1">
      <alignment vertical="center" shrinkToFit="1"/>
    </xf>
    <xf numFmtId="0" fontId="22" fillId="0" borderId="58" xfId="0" applyFont="1" applyBorder="1" applyAlignment="1">
      <alignment vertical="center" shrinkToFit="1"/>
    </xf>
    <xf numFmtId="38" fontId="18" fillId="0" borderId="0" xfId="7" applyFont="1" applyFill="1" applyBorder="1" applyAlignment="1">
      <alignment horizontal="right" vertical="center" shrinkToFit="1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38" fontId="22" fillId="0" borderId="1" xfId="7" applyFont="1" applyFill="1" applyBorder="1" applyAlignment="1">
      <alignment horizontal="center" vertical="center" shrinkToFit="1"/>
    </xf>
    <xf numFmtId="38" fontId="22" fillId="2" borderId="1" xfId="7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5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59" xfId="0" applyFont="1" applyFill="1" applyBorder="1">
      <alignment vertical="center"/>
    </xf>
    <xf numFmtId="0" fontId="10" fillId="0" borderId="60" xfId="0" applyFont="1" applyFill="1" applyBorder="1">
      <alignment vertical="center"/>
    </xf>
    <xf numFmtId="0" fontId="10" fillId="0" borderId="61" xfId="0" applyFont="1" applyFill="1" applyBorder="1">
      <alignment vertical="center"/>
    </xf>
    <xf numFmtId="0" fontId="10" fillId="0" borderId="62" xfId="0" applyFont="1" applyFill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10" fillId="0" borderId="54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10" fillId="2" borderId="63" xfId="0" applyFont="1" applyFill="1" applyBorder="1" applyAlignment="1" applyProtection="1">
      <alignment horizontal="left" vertical="center" shrinkToFit="1"/>
      <protection locked="0"/>
    </xf>
    <xf numFmtId="0" fontId="13" fillId="2" borderId="53" xfId="0" applyFont="1" applyFill="1" applyBorder="1" applyAlignment="1" applyProtection="1">
      <alignment vertical="center" shrinkToFit="1"/>
      <protection locked="0"/>
    </xf>
    <xf numFmtId="0" fontId="10" fillId="0" borderId="11" xfId="0" applyFont="1" applyFill="1" applyBorder="1">
      <alignment vertical="center"/>
    </xf>
    <xf numFmtId="0" fontId="10" fillId="2" borderId="26" xfId="0" applyFont="1" applyFill="1" applyBorder="1" applyAlignment="1" applyProtection="1">
      <alignment vertical="center" shrinkToFit="1"/>
      <protection locked="0"/>
    </xf>
    <xf numFmtId="0" fontId="22" fillId="0" borderId="40" xfId="0" applyFont="1" applyBorder="1" applyAlignment="1">
      <alignment horizontal="center" vertical="center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left" vertical="center" shrinkToFit="1"/>
      <protection locked="0"/>
    </xf>
    <xf numFmtId="0" fontId="10" fillId="2" borderId="13" xfId="0" applyFont="1" applyFill="1" applyBorder="1" applyAlignment="1" applyProtection="1">
      <alignment vertical="center" shrinkToFit="1"/>
      <protection locked="0"/>
    </xf>
    <xf numFmtId="0" fontId="0" fillId="0" borderId="53" xfId="0" applyBorder="1" applyAlignment="1">
      <alignment vertical="center" shrinkToFit="1"/>
    </xf>
    <xf numFmtId="0" fontId="26" fillId="0" borderId="54" xfId="0" applyFont="1" applyBorder="1" applyAlignment="1">
      <alignment horizontal="center" vertical="center"/>
    </xf>
    <xf numFmtId="0" fontId="26" fillId="2" borderId="54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/>
    </xf>
    <xf numFmtId="178" fontId="22" fillId="2" borderId="64" xfId="7" applyNumberFormat="1" applyFont="1" applyFill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 vertical="center"/>
    </xf>
    <xf numFmtId="49" fontId="10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66" xfId="0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53" xfId="0" applyNumberFormat="1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0" fontId="0" fillId="0" borderId="54" xfId="0" applyBorder="1" applyAlignment="1">
      <alignment vertical="center" shrinkToFit="1"/>
    </xf>
    <xf numFmtId="0" fontId="22" fillId="0" borderId="67" xfId="0" applyFont="1" applyBorder="1" applyAlignment="1">
      <alignment vertical="center" shrinkToFit="1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27" xfId="0" applyFont="1" applyBorder="1" applyAlignment="1">
      <alignment horizontal="center" vertical="center"/>
    </xf>
    <xf numFmtId="38" fontId="0" fillId="0" borderId="40" xfId="7" applyFont="1" applyBorder="1" applyAlignment="1">
      <alignment vertical="center" shrinkToFit="1"/>
    </xf>
    <xf numFmtId="38" fontId="0" fillId="0" borderId="1" xfId="7" applyFont="1" applyBorder="1" applyAlignment="1">
      <alignment vertical="center" shrinkToFit="1"/>
    </xf>
    <xf numFmtId="0" fontId="26" fillId="0" borderId="14" xfId="0" applyFont="1" applyBorder="1" applyAlignment="1">
      <alignment horizontal="center" vertical="center"/>
    </xf>
    <xf numFmtId="38" fontId="0" fillId="0" borderId="53" xfId="7" applyFont="1" applyBorder="1" applyAlignment="1">
      <alignment vertical="center" shrinkToFit="1"/>
    </xf>
    <xf numFmtId="38" fontId="22" fillId="0" borderId="11" xfId="0" applyNumberFormat="1" applyFont="1" applyBorder="1" applyAlignment="1">
      <alignment horizontal="center" vertical="center"/>
    </xf>
    <xf numFmtId="49" fontId="10" fillId="2" borderId="54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40" xfId="0" applyFont="1" applyFill="1" applyBorder="1">
      <alignment vertical="center"/>
    </xf>
    <xf numFmtId="0" fontId="27" fillId="4" borderId="0" xfId="0" applyFont="1" applyFill="1" applyBorder="1" applyAlignment="1">
      <alignment vertical="center" wrapText="1"/>
    </xf>
    <xf numFmtId="0" fontId="13" fillId="2" borderId="54" xfId="0" applyFont="1" applyFill="1" applyBorder="1" applyAlignment="1" applyProtection="1">
      <alignment vertical="center" shrinkToFit="1"/>
      <protection locked="0"/>
    </xf>
    <xf numFmtId="178" fontId="22" fillId="2" borderId="28" xfId="7" applyNumberFormat="1" applyFont="1" applyFill="1" applyBorder="1" applyAlignment="1" applyProtection="1">
      <alignment horizontal="center" vertical="center" shrinkToFit="1"/>
      <protection locked="0"/>
    </xf>
    <xf numFmtId="49" fontId="13" fillId="0" borderId="40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top" wrapText="1"/>
    </xf>
    <xf numFmtId="49" fontId="13" fillId="0" borderId="53" xfId="0" applyNumberFormat="1" applyFont="1" applyFill="1" applyBorder="1" applyAlignment="1">
      <alignment horizontal="center" vertical="center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38" fontId="10" fillId="2" borderId="53" xfId="7" applyFont="1" applyFill="1" applyBorder="1" applyAlignment="1" applyProtection="1">
      <alignment horizontal="right" vertical="center" shrinkToFit="1"/>
      <protection locked="0"/>
    </xf>
    <xf numFmtId="0" fontId="16" fillId="2" borderId="40" xfId="6" applyFont="1" applyFill="1" applyBorder="1" applyAlignment="1" applyProtection="1">
      <alignment vertical="center" shrinkToFit="1"/>
      <protection locked="0"/>
    </xf>
    <xf numFmtId="0" fontId="10" fillId="2" borderId="59" xfId="0" applyFont="1" applyFill="1" applyBorder="1" applyAlignment="1" applyProtection="1">
      <alignment horizontal="left" vertical="center" shrinkToFit="1"/>
      <protection locked="0"/>
    </xf>
    <xf numFmtId="0" fontId="10" fillId="2" borderId="60" xfId="0" applyFont="1" applyFill="1" applyBorder="1" applyAlignment="1" applyProtection="1">
      <alignment horizontal="left" vertical="center" shrinkToFit="1"/>
      <protection locked="0"/>
    </xf>
    <xf numFmtId="0" fontId="0" fillId="0" borderId="53" xfId="0" applyBorder="1" applyAlignment="1" applyProtection="1">
      <alignment vertical="center"/>
      <protection locked="0"/>
    </xf>
    <xf numFmtId="0" fontId="15" fillId="0" borderId="27" xfId="0" applyFont="1" applyFill="1" applyBorder="1" applyAlignment="1">
      <alignment horizontal="center" vertical="center"/>
    </xf>
    <xf numFmtId="49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3" xfId="0" applyFont="1" applyFill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40" xfId="0" applyFont="1" applyFill="1" applyBorder="1" applyAlignment="1" applyProtection="1">
      <alignment horizontal="center" vertical="center" wrapText="1" shrinkToFit="1"/>
    </xf>
    <xf numFmtId="177" fontId="13" fillId="0" borderId="6" xfId="0" applyNumberFormat="1" applyFont="1" applyBorder="1" applyAlignment="1">
      <alignment horizontal="right" vertical="center" shrinkToFit="1"/>
    </xf>
    <xf numFmtId="0" fontId="29" fillId="0" borderId="53" xfId="0" applyFont="1" applyFill="1" applyBorder="1" applyAlignment="1" applyProtection="1">
      <alignment horizontal="center" vertical="center" shrinkToFit="1"/>
    </xf>
    <xf numFmtId="177" fontId="13" fillId="0" borderId="15" xfId="0" applyNumberFormat="1" applyFont="1" applyBorder="1" applyAlignment="1">
      <alignment horizontal="right" vertical="center" shrinkToFit="1"/>
    </xf>
    <xf numFmtId="38" fontId="20" fillId="0" borderId="53" xfId="7" applyFont="1" applyFill="1" applyBorder="1" applyAlignment="1" applyProtection="1">
      <alignment horizontal="right" vertical="center" shrinkToFit="1"/>
    </xf>
    <xf numFmtId="0" fontId="26" fillId="0" borderId="25" xfId="0" applyFont="1" applyBorder="1" applyAlignment="1">
      <alignment horizontal="center" vertical="center"/>
    </xf>
    <xf numFmtId="38" fontId="0" fillId="0" borderId="54" xfId="7" applyFont="1" applyBorder="1" applyAlignment="1">
      <alignment vertical="center" shrinkToFit="1"/>
    </xf>
    <xf numFmtId="0" fontId="15" fillId="0" borderId="36" xfId="0" applyFont="1" applyFill="1" applyBorder="1" applyAlignment="1">
      <alignment horizontal="center" vertical="center"/>
    </xf>
    <xf numFmtId="49" fontId="10" fillId="2" borderId="6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69" xfId="0" applyFont="1" applyFill="1" applyBorder="1" applyAlignment="1">
      <alignment horizontal="center" vertical="center"/>
    </xf>
    <xf numFmtId="0" fontId="28" fillId="0" borderId="70" xfId="0" applyFont="1" applyFill="1" applyBorder="1" applyAlignment="1">
      <alignment horizontal="left" vertical="top" wrapText="1"/>
    </xf>
    <xf numFmtId="0" fontId="10" fillId="2" borderId="68" xfId="0" applyFont="1" applyFill="1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vertical="center"/>
      <protection locked="0"/>
    </xf>
    <xf numFmtId="0" fontId="10" fillId="2" borderId="35" xfId="0" applyFont="1" applyFill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Protection="1">
      <alignment vertical="center"/>
    </xf>
    <xf numFmtId="0" fontId="31" fillId="0" borderId="0" xfId="0" applyFont="1">
      <alignment vertical="center"/>
    </xf>
    <xf numFmtId="0" fontId="26" fillId="0" borderId="0" xfId="0" applyFont="1" applyProtection="1">
      <alignment vertical="center"/>
    </xf>
    <xf numFmtId="0" fontId="32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3" fillId="0" borderId="0" xfId="0" applyFont="1" applyAlignment="1" applyProtection="1">
      <alignment horizontal="right" vertical="center" shrinkToFit="1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33" fillId="0" borderId="0" xfId="0" applyFont="1" applyAlignment="1" applyProtection="1">
      <alignment horizontal="right" vertical="center"/>
    </xf>
    <xf numFmtId="0" fontId="33" fillId="2" borderId="0" xfId="0" applyFont="1" applyFill="1" applyAlignment="1" applyProtection="1">
      <alignment horizontal="center" vertical="center" shrinkToFit="1"/>
    </xf>
    <xf numFmtId="0" fontId="33" fillId="2" borderId="0" xfId="0" applyFont="1" applyFill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26" fillId="2" borderId="0" xfId="0" applyFont="1" applyFill="1" applyAlignment="1" applyProtection="1">
      <alignment horizontal="center" vertical="center"/>
    </xf>
    <xf numFmtId="0" fontId="31" fillId="0" borderId="0" xfId="0" applyFo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26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26" fillId="0" borderId="0" xfId="0" applyFont="1" applyAlignment="1">
      <alignment horizontal="right" vertical="center" shrinkToFit="1"/>
    </xf>
    <xf numFmtId="0" fontId="26" fillId="0" borderId="0" xfId="0" applyFont="1" applyAlignment="1">
      <alignment horizontal="right" vertical="center"/>
    </xf>
    <xf numFmtId="0" fontId="26" fillId="2" borderId="0" xfId="0" applyFont="1" applyFill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right" vertical="center"/>
    </xf>
    <xf numFmtId="0" fontId="26" fillId="0" borderId="40" xfId="0" applyFont="1" applyBorder="1" applyAlignment="1">
      <alignment horizontal="center" vertical="center"/>
    </xf>
    <xf numFmtId="0" fontId="26" fillId="0" borderId="40" xfId="0" applyFont="1" applyBorder="1" applyAlignment="1">
      <alignment vertical="center" shrinkToFit="1"/>
    </xf>
    <xf numFmtId="0" fontId="26" fillId="0" borderId="71" xfId="0" applyFont="1" applyBorder="1" applyAlignment="1">
      <alignment horizontal="left" vertical="center" shrinkToFit="1"/>
    </xf>
    <xf numFmtId="0" fontId="26" fillId="0" borderId="63" xfId="0" applyFont="1" applyBorder="1" applyAlignment="1">
      <alignment horizontal="left" vertical="center" shrinkToFit="1"/>
    </xf>
    <xf numFmtId="3" fontId="34" fillId="0" borderId="0" xfId="0" applyNumberFormat="1" applyFont="1" applyAlignment="1">
      <alignment vertical="center" shrinkToFit="1"/>
    </xf>
    <xf numFmtId="0" fontId="26" fillId="0" borderId="53" xfId="0" applyFont="1" applyBorder="1" applyAlignment="1">
      <alignment horizontal="center" vertical="center"/>
    </xf>
    <xf numFmtId="0" fontId="26" fillId="0" borderId="53" xfId="0" applyFont="1" applyBorder="1" applyAlignment="1">
      <alignment vertical="center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left" vertical="center" shrinkToFit="1"/>
    </xf>
    <xf numFmtId="3" fontId="26" fillId="0" borderId="0" xfId="0" applyNumberFormat="1" applyFont="1" applyAlignment="1">
      <alignment vertical="center" shrinkToFi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4" xfId="0" applyFont="1" applyBorder="1" applyAlignment="1">
      <alignment vertical="center" shrinkToFit="1"/>
    </xf>
    <xf numFmtId="0" fontId="26" fillId="0" borderId="62" xfId="0" applyFont="1" applyBorder="1" applyAlignment="1">
      <alignment horizontal="left" vertical="center" shrinkToFit="1"/>
    </xf>
    <xf numFmtId="0" fontId="26" fillId="0" borderId="60" xfId="0" applyFont="1" applyBorder="1" applyAlignment="1">
      <alignment horizontal="left" vertical="center" shrinkToFit="1"/>
    </xf>
    <xf numFmtId="0" fontId="26" fillId="0" borderId="53" xfId="0" applyFont="1" applyBorder="1" applyAlignment="1">
      <alignment vertical="center"/>
    </xf>
    <xf numFmtId="49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 shrinkToFit="1"/>
    </xf>
    <xf numFmtId="0" fontId="34" fillId="0" borderId="0" xfId="0" applyFont="1">
      <alignment vertical="center"/>
    </xf>
    <xf numFmtId="49" fontId="26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6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4" xfId="0" applyFont="1" applyBorder="1" applyAlignment="1">
      <alignment vertical="center"/>
    </xf>
    <xf numFmtId="49" fontId="26" fillId="2" borderId="54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ハイパーリンク" xfId="6" builtinId="8"/>
    <cellStyle name="桁区切り" xfId="7" builtinId="6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2:C19"/>
  <sheetViews>
    <sheetView showGridLines="0" tabSelected="1" view="pageBreakPreview" zoomScale="90" zoomScaleSheetLayoutView="90" workbookViewId="0">
      <selection activeCell="B2" sqref="B2"/>
    </sheetView>
  </sheetViews>
  <sheetFormatPr defaultRowHeight="13.5"/>
  <cols>
    <col min="1" max="1" width="1.625" style="1" customWidth="1"/>
    <col min="2" max="2" width="5.5" style="1" customWidth="1"/>
    <col min="3" max="3" width="91.75" style="2" customWidth="1"/>
    <col min="4" max="4" width="4.25" style="1" customWidth="1"/>
    <col min="5" max="16384" width="9" style="1" customWidth="1"/>
  </cols>
  <sheetData>
    <row r="2" spans="2:3" ht="17.25">
      <c r="B2" s="3" t="s">
        <v>73</v>
      </c>
    </row>
    <row r="4" spans="2:3" ht="17.25">
      <c r="B4" s="4" t="s">
        <v>40</v>
      </c>
    </row>
    <row r="5" spans="2:3" ht="17.25">
      <c r="B5" s="4"/>
    </row>
    <row r="6" spans="2:3" ht="14.25">
      <c r="B6" s="5" t="s">
        <v>181</v>
      </c>
    </row>
    <row r="7" spans="2:3" ht="14.25">
      <c r="C7" s="8"/>
    </row>
    <row r="8" spans="2:3" ht="14.25">
      <c r="B8" s="6" t="s">
        <v>44</v>
      </c>
      <c r="C8" s="9" t="s">
        <v>74</v>
      </c>
    </row>
    <row r="9" spans="2:3" ht="33.75" customHeight="1">
      <c r="B9" s="7">
        <v>1</v>
      </c>
      <c r="C9" s="10" t="s">
        <v>9</v>
      </c>
    </row>
    <row r="10" spans="2:3" ht="33.75" customHeight="1">
      <c r="B10" s="7">
        <v>2</v>
      </c>
      <c r="C10" s="10" t="s">
        <v>75</v>
      </c>
    </row>
    <row r="11" spans="2:3" ht="33.75" customHeight="1">
      <c r="B11" s="7">
        <v>3</v>
      </c>
      <c r="C11" s="10" t="s">
        <v>76</v>
      </c>
    </row>
    <row r="12" spans="2:3" ht="33.75" customHeight="1">
      <c r="B12" s="7">
        <v>4</v>
      </c>
      <c r="C12" s="10" t="s">
        <v>41</v>
      </c>
    </row>
    <row r="13" spans="2:3" ht="33.75" customHeight="1">
      <c r="B13" s="7">
        <v>5</v>
      </c>
      <c r="C13" s="10" t="s">
        <v>45</v>
      </c>
    </row>
    <row r="14" spans="2:3" ht="33.75" customHeight="1">
      <c r="B14" s="7">
        <v>6</v>
      </c>
      <c r="C14" s="10" t="s">
        <v>47</v>
      </c>
    </row>
    <row r="15" spans="2:3" ht="33.75" customHeight="1">
      <c r="B15" s="7">
        <v>7</v>
      </c>
      <c r="C15" s="11" t="s">
        <v>157</v>
      </c>
    </row>
    <row r="16" spans="2:3" ht="57" customHeight="1">
      <c r="B16" s="7">
        <v>8</v>
      </c>
      <c r="C16" s="10" t="s">
        <v>78</v>
      </c>
    </row>
    <row r="17" spans="2:3" ht="44.25" customHeight="1">
      <c r="B17" s="7">
        <v>9</v>
      </c>
      <c r="C17" s="10" t="s">
        <v>182</v>
      </c>
    </row>
    <row r="18" spans="2:3" ht="33.75" customHeight="1">
      <c r="B18" s="7">
        <v>10</v>
      </c>
      <c r="C18" s="10" t="s">
        <v>79</v>
      </c>
    </row>
    <row r="19" spans="2:3" ht="237.75" customHeight="1">
      <c r="B19" s="7">
        <v>11</v>
      </c>
      <c r="C19" s="10" t="s">
        <v>191</v>
      </c>
    </row>
    <row r="20" spans="2:3" ht="54" customHeight="1"/>
  </sheetData>
  <phoneticPr fontId="3"/>
  <pageMargins left="0.23622047244094491" right="0.23622047244094491" top="0.74803149606299213" bottom="0.74803149606299213" header="0.31496062992125984" footer="0.31496062992125984"/>
  <pageSetup paperSize="9" fitToWidth="1" fitToHeight="0" orientation="portrait" usePrinterDefaults="1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AL50"/>
  <sheetViews>
    <sheetView showGridLines="0" view="pageBreakPreview" zoomScaleNormal="120" zoomScaleSheetLayoutView="100" workbookViewId="0">
      <selection activeCell="U16" sqref="U16:AB16"/>
    </sheetView>
  </sheetViews>
  <sheetFormatPr defaultColWidth="2.25" defaultRowHeight="12"/>
  <cols>
    <col min="1" max="19" width="3.375" style="12" customWidth="1"/>
    <col min="20" max="23" width="2.25" style="12"/>
    <col min="24" max="27" width="2.75" style="12" customWidth="1"/>
    <col min="28" max="16384" width="2.25" style="12"/>
  </cols>
  <sheetData>
    <row r="1" spans="1:38" ht="13.5" customHeight="1">
      <c r="A1" s="15" t="s">
        <v>176</v>
      </c>
      <c r="B1" s="25"/>
      <c r="C1" s="37"/>
      <c r="D1" s="37"/>
    </row>
    <row r="2" spans="1:38" ht="8.25" customHeight="1">
      <c r="A2" s="15"/>
      <c r="B2" s="25"/>
      <c r="C2" s="37"/>
      <c r="D2" s="37"/>
    </row>
    <row r="3" spans="1:38" ht="18" customHeight="1">
      <c r="A3" s="16" t="s">
        <v>183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ht="18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65"/>
      <c r="AD4" s="65"/>
      <c r="AE4" s="65"/>
      <c r="AF4" s="65"/>
      <c r="AG4" s="65"/>
      <c r="AH4" s="65"/>
      <c r="AI4" s="65"/>
      <c r="AJ4" s="65"/>
      <c r="AK4" s="65"/>
      <c r="AL4" s="65"/>
    </row>
    <row r="5" spans="1:38" ht="8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>
      <c r="B6" s="25"/>
      <c r="C6" s="37"/>
      <c r="D6" s="37"/>
      <c r="R6" s="65"/>
      <c r="S6" s="66" t="s">
        <v>24</v>
      </c>
      <c r="T6" s="71"/>
      <c r="U6" s="71"/>
      <c r="V6" s="16" t="s">
        <v>8</v>
      </c>
      <c r="W6" s="71"/>
      <c r="X6" s="71"/>
      <c r="Y6" s="16" t="s">
        <v>10</v>
      </c>
      <c r="Z6" s="71"/>
      <c r="AA6" s="71"/>
      <c r="AB6" s="16" t="s">
        <v>2</v>
      </c>
    </row>
    <row r="7" spans="1:38" ht="18" customHeight="1">
      <c r="A7" s="17" t="s">
        <v>159</v>
      </c>
      <c r="B7" s="17"/>
      <c r="C7" s="17"/>
      <c r="D7" s="17"/>
      <c r="E7" s="17"/>
      <c r="F7" s="17"/>
      <c r="G7" s="17"/>
    </row>
    <row r="8" spans="1:38">
      <c r="B8" s="25"/>
      <c r="C8" s="37"/>
      <c r="D8" s="37"/>
    </row>
    <row r="9" spans="1:38">
      <c r="A9" s="18" t="s">
        <v>184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38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38" ht="11.25" customHeight="1">
      <c r="B11" s="25"/>
      <c r="C11" s="37"/>
      <c r="D11" s="37"/>
    </row>
    <row r="12" spans="1:38" ht="21" customHeight="1">
      <c r="A12" s="19" t="s">
        <v>30</v>
      </c>
      <c r="B12" s="32" t="s">
        <v>1</v>
      </c>
      <c r="C12" s="32"/>
      <c r="D12" s="32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92"/>
    </row>
    <row r="13" spans="1:38" ht="32.25" customHeight="1">
      <c r="A13" s="20"/>
      <c r="B13" s="33" t="s">
        <v>14</v>
      </c>
      <c r="C13" s="33"/>
      <c r="D13" s="33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93"/>
      <c r="AC13" s="25"/>
      <c r="AD13" s="25"/>
      <c r="AE13" s="25"/>
      <c r="AF13" s="25"/>
      <c r="AG13" s="25"/>
      <c r="AH13" s="25"/>
      <c r="AI13" s="25"/>
      <c r="AJ13" s="25"/>
    </row>
    <row r="14" spans="1:38" ht="13.5" customHeight="1">
      <c r="A14" s="20"/>
      <c r="B14" s="34" t="s">
        <v>35</v>
      </c>
      <c r="C14" s="34"/>
      <c r="D14" s="47"/>
      <c r="E14" s="51" t="s">
        <v>4</v>
      </c>
      <c r="F14" s="51"/>
      <c r="G14" s="51"/>
      <c r="H14" s="55"/>
      <c r="I14" s="55"/>
      <c r="J14" s="51" t="s">
        <v>6</v>
      </c>
      <c r="K14" s="55"/>
      <c r="L14" s="55"/>
      <c r="M14" s="55"/>
      <c r="N14" s="51" t="s">
        <v>12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94"/>
      <c r="AC14" s="25"/>
      <c r="AD14" s="25"/>
      <c r="AE14" s="25"/>
      <c r="AF14" s="25"/>
      <c r="AG14" s="25"/>
      <c r="AH14" s="25"/>
      <c r="AI14" s="25"/>
      <c r="AJ14" s="25"/>
    </row>
    <row r="15" spans="1:38" ht="33" customHeight="1">
      <c r="A15" s="20"/>
      <c r="B15" s="35"/>
      <c r="C15" s="35"/>
      <c r="D15" s="48"/>
      <c r="E15" s="52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93"/>
    </row>
    <row r="16" spans="1:38" ht="26.25" customHeight="1">
      <c r="A16" s="21"/>
      <c r="B16" s="36" t="s">
        <v>18</v>
      </c>
      <c r="C16" s="36"/>
      <c r="D16" s="36"/>
      <c r="E16" s="36"/>
      <c r="F16" s="36"/>
      <c r="G16" s="36"/>
      <c r="H16" s="36"/>
      <c r="I16" s="56"/>
      <c r="J16" s="58" t="s">
        <v>19</v>
      </c>
      <c r="K16" s="36"/>
      <c r="L16" s="36"/>
      <c r="M16" s="60"/>
      <c r="N16" s="60"/>
      <c r="O16" s="60"/>
      <c r="P16" s="60"/>
      <c r="Q16" s="63"/>
      <c r="R16" s="58" t="s">
        <v>22</v>
      </c>
      <c r="S16" s="36"/>
      <c r="T16" s="36"/>
      <c r="U16" s="60"/>
      <c r="V16" s="60"/>
      <c r="W16" s="60"/>
      <c r="X16" s="60"/>
      <c r="Y16" s="60"/>
      <c r="Z16" s="60"/>
      <c r="AA16" s="60"/>
      <c r="AB16" s="95"/>
      <c r="AL16" s="25"/>
    </row>
    <row r="17" spans="1:38" ht="14.25" customHeight="1">
      <c r="A17" s="22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61"/>
      <c r="N17" s="61"/>
      <c r="O17" s="61"/>
      <c r="P17" s="61"/>
      <c r="Q17" s="61"/>
      <c r="R17" s="37"/>
      <c r="S17" s="37"/>
      <c r="T17" s="37"/>
      <c r="U17" s="61"/>
      <c r="V17" s="61"/>
      <c r="W17" s="61"/>
      <c r="X17" s="61"/>
      <c r="Y17" s="61"/>
      <c r="Z17" s="61"/>
      <c r="AA17" s="61"/>
      <c r="AB17" s="61"/>
      <c r="AC17" s="25"/>
      <c r="AD17" s="25"/>
      <c r="AE17" s="25"/>
      <c r="AF17" s="25"/>
      <c r="AG17" s="25"/>
      <c r="AH17" s="25"/>
      <c r="AI17" s="25"/>
      <c r="AJ17" s="25"/>
    </row>
    <row r="18" spans="1:38" ht="26.25" customHeight="1">
      <c r="A18" s="19" t="s">
        <v>72</v>
      </c>
      <c r="B18" s="38" t="s">
        <v>48</v>
      </c>
      <c r="C18" s="38"/>
      <c r="D18" s="38"/>
      <c r="E18" s="38"/>
      <c r="F18" s="38"/>
      <c r="G18" s="38"/>
      <c r="H18" s="38"/>
      <c r="I18" s="57"/>
      <c r="J18" s="59" t="s">
        <v>17</v>
      </c>
      <c r="K18" s="38"/>
      <c r="L18" s="38"/>
      <c r="M18" s="62"/>
      <c r="N18" s="62"/>
      <c r="O18" s="62"/>
      <c r="P18" s="62"/>
      <c r="Q18" s="64"/>
      <c r="R18" s="59" t="s">
        <v>161</v>
      </c>
      <c r="S18" s="38"/>
      <c r="T18" s="38"/>
      <c r="U18" s="75"/>
      <c r="V18" s="79"/>
      <c r="W18" s="79"/>
      <c r="X18" s="79"/>
      <c r="Y18" s="79"/>
      <c r="Z18" s="79"/>
      <c r="AA18" s="79"/>
      <c r="AB18" s="96"/>
    </row>
    <row r="19" spans="1:38" ht="26.25" customHeight="1">
      <c r="A19" s="23"/>
      <c r="B19" s="36" t="s">
        <v>158</v>
      </c>
      <c r="C19" s="36"/>
      <c r="D19" s="36"/>
      <c r="E19" s="36"/>
      <c r="F19" s="36"/>
      <c r="G19" s="36"/>
      <c r="H19" s="36"/>
      <c r="I19" s="56"/>
      <c r="J19" s="58" t="s">
        <v>19</v>
      </c>
      <c r="K19" s="36"/>
      <c r="L19" s="36"/>
      <c r="M19" s="60"/>
      <c r="N19" s="60"/>
      <c r="O19" s="60"/>
      <c r="P19" s="60"/>
      <c r="Q19" s="63"/>
      <c r="R19" s="58" t="s">
        <v>22</v>
      </c>
      <c r="S19" s="36"/>
      <c r="T19" s="36"/>
      <c r="U19" s="60"/>
      <c r="V19" s="60"/>
      <c r="W19" s="60"/>
      <c r="X19" s="60"/>
      <c r="Y19" s="60"/>
      <c r="Z19" s="60"/>
      <c r="AA19" s="60"/>
      <c r="AB19" s="95"/>
      <c r="AC19" s="25"/>
      <c r="AD19" s="25"/>
      <c r="AE19" s="25"/>
      <c r="AF19" s="25"/>
      <c r="AG19" s="25"/>
      <c r="AH19" s="25"/>
      <c r="AI19" s="25"/>
      <c r="AJ19" s="25"/>
    </row>
    <row r="20" spans="1:38" ht="13.5" customHeight="1">
      <c r="A20" s="24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1"/>
      <c r="N20" s="61"/>
      <c r="O20" s="61"/>
      <c r="P20" s="61"/>
      <c r="Q20" s="61"/>
      <c r="R20" s="37"/>
      <c r="S20" s="37"/>
      <c r="T20" s="37"/>
      <c r="U20" s="61"/>
      <c r="V20" s="61"/>
      <c r="W20" s="61"/>
      <c r="X20" s="61"/>
      <c r="Y20" s="61"/>
      <c r="Z20" s="61"/>
      <c r="AA20" s="61"/>
      <c r="AB20" s="61"/>
      <c r="AC20" s="25"/>
      <c r="AD20" s="25"/>
      <c r="AE20" s="25"/>
      <c r="AF20" s="25"/>
      <c r="AG20" s="25"/>
      <c r="AH20" s="25"/>
      <c r="AI20" s="25"/>
      <c r="AJ20" s="25"/>
    </row>
    <row r="21" spans="1:38" ht="18" customHeight="1">
      <c r="A21" s="25" t="s">
        <v>28</v>
      </c>
      <c r="B21" s="25"/>
      <c r="C21" s="25"/>
      <c r="D21" s="25"/>
      <c r="E21" s="25"/>
      <c r="F21" s="25"/>
      <c r="G21" s="5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ht="21.75" customHeight="1">
      <c r="A22" s="26" t="s">
        <v>162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67"/>
      <c r="T22" s="72" t="s">
        <v>163</v>
      </c>
      <c r="U22" s="76"/>
      <c r="V22" s="76"/>
      <c r="W22" s="83"/>
      <c r="X22" s="87" t="s">
        <v>23</v>
      </c>
      <c r="Y22" s="87"/>
      <c r="Z22" s="87"/>
      <c r="AA22" s="87"/>
      <c r="AB22" s="97"/>
      <c r="AC22" s="103"/>
      <c r="AD22" s="103"/>
      <c r="AE22" s="103"/>
      <c r="AF22" s="103"/>
      <c r="AG22" s="108"/>
      <c r="AH22" s="108"/>
      <c r="AI22" s="108"/>
      <c r="AJ22" s="108"/>
      <c r="AK22" s="108"/>
      <c r="AL22" s="108"/>
    </row>
    <row r="23" spans="1:38" ht="17.25" customHeight="1">
      <c r="A23" s="27">
        <v>1</v>
      </c>
      <c r="B23" s="40" t="s">
        <v>113</v>
      </c>
      <c r="C23" s="43"/>
      <c r="D23" s="4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68"/>
      <c r="T23" s="73">
        <f ca="1">COUNTIFS(申請額一覧!$E$4:$E$453,B23,申請額一覧!$M$4:$M$453,"&gt;0")</f>
        <v>0</v>
      </c>
      <c r="U23" s="77"/>
      <c r="V23" s="80" t="s">
        <v>16</v>
      </c>
      <c r="W23" s="84"/>
      <c r="X23" s="88">
        <f ca="1">SUMIF(申請額一覧!$E$4:$E$453,B23,申請額一覧!$M$4:$M$453)</f>
        <v>0</v>
      </c>
      <c r="Y23" s="90"/>
      <c r="Z23" s="90"/>
      <c r="AA23" s="90"/>
      <c r="AB23" s="98" t="s">
        <v>29</v>
      </c>
      <c r="AC23" s="104"/>
      <c r="AD23" s="104"/>
      <c r="AE23" s="106"/>
      <c r="AF23" s="106"/>
      <c r="AG23" s="109"/>
      <c r="AH23" s="109"/>
      <c r="AI23" s="109"/>
      <c r="AJ23" s="109"/>
      <c r="AK23" s="111"/>
      <c r="AL23" s="111"/>
    </row>
    <row r="24" spans="1:38" ht="17.25" customHeight="1">
      <c r="A24" s="28">
        <v>2</v>
      </c>
      <c r="B24" s="41" t="s">
        <v>115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69"/>
      <c r="T24" s="73">
        <f ca="1">COUNTIFS(申請額一覧!$E$4:$E$453,B24,申請額一覧!$M$4:$M$453,"&gt;0")</f>
        <v>0</v>
      </c>
      <c r="U24" s="77"/>
      <c r="V24" s="81" t="s">
        <v>16</v>
      </c>
      <c r="W24" s="85"/>
      <c r="X24" s="88">
        <f ca="1">SUMIF(申請額一覧!$E$4:$E$453,B24,申請額一覧!$M$4:$M$453)</f>
        <v>0</v>
      </c>
      <c r="Y24" s="90"/>
      <c r="Z24" s="90"/>
      <c r="AA24" s="90"/>
      <c r="AB24" s="99" t="s">
        <v>29</v>
      </c>
      <c r="AC24" s="104"/>
      <c r="AD24" s="104"/>
      <c r="AE24" s="106"/>
      <c r="AF24" s="106"/>
      <c r="AG24" s="109"/>
      <c r="AH24" s="109"/>
      <c r="AI24" s="109"/>
      <c r="AJ24" s="109"/>
      <c r="AK24" s="112"/>
      <c r="AL24" s="111"/>
    </row>
    <row r="25" spans="1:38" ht="17.25" customHeight="1">
      <c r="A25" s="28">
        <v>3</v>
      </c>
      <c r="B25" s="41" t="s">
        <v>116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69"/>
      <c r="T25" s="73">
        <f ca="1">COUNTIFS(申請額一覧!$E$4:$E$453,B25,申請額一覧!$M$4:$M$453,"&gt;0")</f>
        <v>0</v>
      </c>
      <c r="U25" s="77"/>
      <c r="V25" s="81" t="s">
        <v>16</v>
      </c>
      <c r="W25" s="85"/>
      <c r="X25" s="88">
        <f ca="1">SUMIF(申請額一覧!$E$4:$E$453,B25,申請額一覧!$M$4:$M$453)</f>
        <v>0</v>
      </c>
      <c r="Y25" s="90"/>
      <c r="Z25" s="90"/>
      <c r="AA25" s="90"/>
      <c r="AB25" s="99" t="s">
        <v>29</v>
      </c>
      <c r="AC25" s="104"/>
      <c r="AD25" s="104"/>
      <c r="AE25" s="106"/>
      <c r="AF25" s="106"/>
      <c r="AG25" s="109"/>
      <c r="AH25" s="109"/>
      <c r="AI25" s="109"/>
      <c r="AJ25" s="109"/>
      <c r="AK25" s="112"/>
      <c r="AL25" s="111"/>
    </row>
    <row r="26" spans="1:38" ht="17.25" customHeight="1">
      <c r="A26" s="28">
        <v>4</v>
      </c>
      <c r="B26" s="41" t="s">
        <v>117</v>
      </c>
      <c r="C26" s="45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73">
        <f ca="1">COUNTIFS(申請額一覧!$E$4:$E$453,B26,申請額一覧!$M$4:$M$453,"&gt;0")</f>
        <v>0</v>
      </c>
      <c r="U26" s="77"/>
      <c r="V26" s="81" t="s">
        <v>16</v>
      </c>
      <c r="W26" s="85"/>
      <c r="X26" s="88">
        <f ca="1">SUMIF(申請額一覧!$E$4:$E$453,B26,申請額一覧!$M$4:$M$453)</f>
        <v>0</v>
      </c>
      <c r="Y26" s="90"/>
      <c r="Z26" s="90"/>
      <c r="AA26" s="90"/>
      <c r="AB26" s="100" t="s">
        <v>29</v>
      </c>
      <c r="AC26" s="104"/>
      <c r="AD26" s="104"/>
      <c r="AE26" s="106"/>
      <c r="AF26" s="106"/>
      <c r="AG26" s="109"/>
      <c r="AH26" s="109"/>
      <c r="AI26" s="109"/>
      <c r="AJ26" s="109"/>
      <c r="AK26" s="111"/>
      <c r="AL26" s="111"/>
    </row>
    <row r="27" spans="1:38" ht="17.25" customHeight="1">
      <c r="A27" s="28">
        <v>5</v>
      </c>
      <c r="B27" s="41" t="s">
        <v>119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73">
        <f ca="1">COUNTIFS(申請額一覧!$E$4:$E$453,B27,申請額一覧!$M$4:$M$453,"&gt;0")</f>
        <v>0</v>
      </c>
      <c r="U27" s="77"/>
      <c r="V27" s="81" t="s">
        <v>16</v>
      </c>
      <c r="W27" s="85"/>
      <c r="X27" s="88">
        <f ca="1">SUMIF(申請額一覧!$E$4:$E$453,B27,申請額一覧!$M$4:$M$453)</f>
        <v>0</v>
      </c>
      <c r="Y27" s="90"/>
      <c r="Z27" s="90"/>
      <c r="AA27" s="90"/>
      <c r="AB27" s="100" t="s">
        <v>29</v>
      </c>
      <c r="AC27" s="104"/>
      <c r="AD27" s="104"/>
      <c r="AE27" s="106"/>
      <c r="AF27" s="106"/>
      <c r="AG27" s="109"/>
      <c r="AH27" s="109"/>
      <c r="AI27" s="109"/>
      <c r="AJ27" s="109"/>
      <c r="AK27" s="111"/>
      <c r="AL27" s="111"/>
    </row>
    <row r="28" spans="1:38" ht="17.25" customHeight="1">
      <c r="A28" s="28">
        <v>6</v>
      </c>
      <c r="B28" s="41" t="s">
        <v>121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73">
        <f ca="1">COUNTIFS(申請額一覧!$E$4:$E$453,B28,申請額一覧!$M$4:$M$453,"&gt;0")</f>
        <v>0</v>
      </c>
      <c r="U28" s="77"/>
      <c r="V28" s="81" t="s">
        <v>16</v>
      </c>
      <c r="W28" s="85"/>
      <c r="X28" s="88">
        <f ca="1">SUMIF(申請額一覧!$E$4:$E$453,B28,申請額一覧!$M$4:$M$453)</f>
        <v>0</v>
      </c>
      <c r="Y28" s="90"/>
      <c r="Z28" s="90"/>
      <c r="AA28" s="90"/>
      <c r="AB28" s="99" t="s">
        <v>29</v>
      </c>
      <c r="AC28" s="104"/>
      <c r="AD28" s="104"/>
      <c r="AE28" s="106"/>
      <c r="AF28" s="106"/>
      <c r="AG28" s="109"/>
      <c r="AH28" s="109"/>
      <c r="AI28" s="109"/>
      <c r="AJ28" s="109"/>
      <c r="AK28" s="112"/>
      <c r="AL28" s="111"/>
    </row>
    <row r="29" spans="1:38" ht="17.25" customHeight="1">
      <c r="A29" s="28">
        <v>7</v>
      </c>
      <c r="B29" s="41" t="s">
        <v>122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73">
        <f ca="1">COUNTIFS(申請額一覧!$E$4:$E$453,B29,申請額一覧!$M$4:$M$453,"&gt;0")</f>
        <v>0</v>
      </c>
      <c r="U29" s="77"/>
      <c r="V29" s="81" t="s">
        <v>16</v>
      </c>
      <c r="W29" s="85"/>
      <c r="X29" s="88">
        <f ca="1">SUMIF(申請額一覧!$E$4:$E$453,B29,申請額一覧!$M$4:$M$453)</f>
        <v>0</v>
      </c>
      <c r="Y29" s="90"/>
      <c r="Z29" s="90"/>
      <c r="AA29" s="90"/>
      <c r="AB29" s="99" t="s">
        <v>29</v>
      </c>
      <c r="AC29" s="104"/>
      <c r="AD29" s="104"/>
      <c r="AE29" s="106"/>
      <c r="AF29" s="106"/>
      <c r="AG29" s="109"/>
      <c r="AH29" s="109"/>
      <c r="AI29" s="109"/>
      <c r="AJ29" s="109"/>
      <c r="AK29" s="112"/>
      <c r="AL29" s="111"/>
    </row>
    <row r="30" spans="1:38" ht="17.25" customHeight="1">
      <c r="A30" s="29">
        <v>8</v>
      </c>
      <c r="B30" s="41" t="s">
        <v>123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73">
        <f ca="1">COUNTIFS(申請額一覧!$E$4:$E$453,B30,申請額一覧!$M$4:$M$453,"&gt;0")</f>
        <v>0</v>
      </c>
      <c r="U30" s="77"/>
      <c r="V30" s="81" t="s">
        <v>16</v>
      </c>
      <c r="W30" s="85"/>
      <c r="X30" s="88">
        <f ca="1">SUMIF(申請額一覧!$E$4:$E$453,B30,申請額一覧!$M$4:$M$453)</f>
        <v>0</v>
      </c>
      <c r="Y30" s="90"/>
      <c r="Z30" s="90"/>
      <c r="AA30" s="90"/>
      <c r="AB30" s="99" t="s">
        <v>29</v>
      </c>
      <c r="AC30" s="104"/>
      <c r="AD30" s="104"/>
      <c r="AE30" s="106"/>
      <c r="AF30" s="106"/>
      <c r="AG30" s="109"/>
      <c r="AH30" s="109"/>
      <c r="AI30" s="109"/>
      <c r="AJ30" s="109"/>
      <c r="AK30" s="112"/>
      <c r="AL30" s="111"/>
    </row>
    <row r="31" spans="1:38" ht="17.25" customHeight="1">
      <c r="A31" s="30">
        <v>9</v>
      </c>
      <c r="B31" s="42" t="s">
        <v>126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70"/>
      <c r="T31" s="73">
        <f ca="1">COUNTIFS(申請額一覧!$E$4:$E$453,B31,申請額一覧!$M$4:$M$453,"&gt;0")</f>
        <v>0</v>
      </c>
      <c r="U31" s="77"/>
      <c r="V31" s="81" t="s">
        <v>16</v>
      </c>
      <c r="W31" s="85"/>
      <c r="X31" s="88">
        <f ca="1">SUMIF(申請額一覧!$E$4:$E$453,B31,申請額一覧!$M$4:$M$453)</f>
        <v>0</v>
      </c>
      <c r="Y31" s="90"/>
      <c r="Z31" s="90"/>
      <c r="AA31" s="90"/>
      <c r="AB31" s="99" t="s">
        <v>29</v>
      </c>
      <c r="AC31" s="105"/>
      <c r="AD31" s="105"/>
      <c r="AE31" s="107"/>
      <c r="AF31" s="107"/>
      <c r="AG31" s="110"/>
      <c r="AH31" s="110"/>
      <c r="AI31" s="110"/>
      <c r="AJ31" s="110"/>
      <c r="AK31" s="113"/>
      <c r="AL31" s="114"/>
    </row>
    <row r="32" spans="1:38" ht="17.25" customHeight="1">
      <c r="A32" s="30">
        <v>10</v>
      </c>
      <c r="B32" s="42" t="s">
        <v>120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73">
        <f ca="1">COUNTIFS(申請額一覧!$E$4:$E$453,B32,申請額一覧!$M$4:$M$453,"&gt;0")</f>
        <v>0</v>
      </c>
      <c r="U32" s="77"/>
      <c r="V32" s="82" t="s">
        <v>16</v>
      </c>
      <c r="W32" s="86"/>
      <c r="X32" s="88">
        <f ca="1">SUMIF(申請額一覧!$E$4:$E$453,B32,申請額一覧!$M$4:$M$453)</f>
        <v>0</v>
      </c>
      <c r="Y32" s="90"/>
      <c r="Z32" s="90"/>
      <c r="AA32" s="90"/>
      <c r="AB32" s="101" t="s">
        <v>29</v>
      </c>
      <c r="AC32" s="105"/>
      <c r="AD32" s="105"/>
      <c r="AE32" s="107"/>
      <c r="AF32" s="107"/>
      <c r="AG32" s="110"/>
      <c r="AH32" s="110"/>
      <c r="AI32" s="110"/>
      <c r="AJ32" s="110"/>
      <c r="AK32" s="113"/>
      <c r="AL32" s="114"/>
    </row>
    <row r="33" spans="1:38" ht="17.25" customHeight="1">
      <c r="A33" s="30">
        <v>11</v>
      </c>
      <c r="B33" s="42" t="s">
        <v>128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73">
        <f ca="1">COUNTIFS(申請額一覧!$E$4:$E$453,B33,申請額一覧!$M$4:$M$453,"&gt;0")</f>
        <v>0</v>
      </c>
      <c r="U33" s="77"/>
      <c r="V33" s="82" t="s">
        <v>16</v>
      </c>
      <c r="W33" s="86"/>
      <c r="X33" s="88">
        <f ca="1">SUMIF(申請額一覧!$E$4:$E$453,B33,申請額一覧!$M$4:$M$453)</f>
        <v>0</v>
      </c>
      <c r="Y33" s="90"/>
      <c r="Z33" s="90"/>
      <c r="AA33" s="90"/>
      <c r="AB33" s="101" t="s">
        <v>29</v>
      </c>
      <c r="AC33" s="105"/>
      <c r="AD33" s="105"/>
      <c r="AE33" s="107"/>
      <c r="AF33" s="107"/>
      <c r="AG33" s="110"/>
      <c r="AH33" s="110"/>
      <c r="AI33" s="110"/>
      <c r="AJ33" s="110"/>
      <c r="AK33" s="113"/>
      <c r="AL33" s="114"/>
    </row>
    <row r="34" spans="1:38" ht="17.25" customHeight="1">
      <c r="A34" s="30">
        <v>12</v>
      </c>
      <c r="B34" s="42" t="s">
        <v>43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73">
        <f ca="1">COUNTIFS(申請額一覧!$E$4:$E$453,B34,申請額一覧!$M$4:$M$453,"&gt;0")</f>
        <v>0</v>
      </c>
      <c r="U34" s="77"/>
      <c r="V34" s="81" t="s">
        <v>16</v>
      </c>
      <c r="W34" s="85"/>
      <c r="X34" s="88">
        <f ca="1">SUMIF(申請額一覧!$E$4:$E$453,B34,申請額一覧!$M$4:$M$453)</f>
        <v>0</v>
      </c>
      <c r="Y34" s="90"/>
      <c r="Z34" s="90"/>
      <c r="AA34" s="90"/>
      <c r="AB34" s="99" t="s">
        <v>29</v>
      </c>
      <c r="AC34" s="104"/>
      <c r="AD34" s="104"/>
      <c r="AE34" s="106"/>
      <c r="AF34" s="106"/>
      <c r="AG34" s="109"/>
      <c r="AH34" s="109"/>
      <c r="AI34" s="109"/>
      <c r="AJ34" s="109"/>
      <c r="AK34" s="112"/>
      <c r="AL34" s="111"/>
    </row>
    <row r="35" spans="1:38" ht="17.25" customHeight="1">
      <c r="A35" s="30">
        <v>13</v>
      </c>
      <c r="B35" s="42" t="s">
        <v>129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73">
        <f ca="1">COUNTIFS(申請額一覧!$E$4:$E$453,B35,申請額一覧!$M$4:$M$453,"&gt;0")</f>
        <v>0</v>
      </c>
      <c r="U35" s="77"/>
      <c r="V35" s="81" t="s">
        <v>16</v>
      </c>
      <c r="W35" s="85"/>
      <c r="X35" s="88">
        <f ca="1">SUMIF(申請額一覧!$E$4:$E$453,B35,申請額一覧!$M$4:$M$453)</f>
        <v>0</v>
      </c>
      <c r="Y35" s="90"/>
      <c r="Z35" s="90"/>
      <c r="AA35" s="90"/>
      <c r="AB35" s="99" t="s">
        <v>29</v>
      </c>
      <c r="AC35" s="104"/>
      <c r="AD35" s="104"/>
      <c r="AE35" s="106"/>
      <c r="AF35" s="106"/>
      <c r="AG35" s="109"/>
      <c r="AH35" s="109"/>
      <c r="AI35" s="109"/>
      <c r="AJ35" s="109"/>
      <c r="AK35" s="112"/>
      <c r="AL35" s="111"/>
    </row>
    <row r="36" spans="1:38" ht="17.25" customHeight="1">
      <c r="A36" s="30">
        <v>14</v>
      </c>
      <c r="B36" s="42" t="s">
        <v>130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73">
        <f ca="1">COUNTIFS(申請額一覧!$E$4:$E$453,B36,申請額一覧!$M$4:$M$453,"&gt;0")</f>
        <v>0</v>
      </c>
      <c r="U36" s="77"/>
      <c r="V36" s="81" t="s">
        <v>16</v>
      </c>
      <c r="W36" s="85"/>
      <c r="X36" s="88">
        <f ca="1">SUMIF(申請額一覧!$E$4:$E$453,B36,申請額一覧!$M$4:$M$453)</f>
        <v>0</v>
      </c>
      <c r="Y36" s="90"/>
      <c r="Z36" s="90"/>
      <c r="AA36" s="90"/>
      <c r="AB36" s="99" t="s">
        <v>29</v>
      </c>
      <c r="AC36" s="104"/>
      <c r="AD36" s="104"/>
      <c r="AE36" s="106"/>
      <c r="AF36" s="106"/>
      <c r="AG36" s="109"/>
      <c r="AH36" s="109"/>
      <c r="AI36" s="109"/>
      <c r="AJ36" s="109"/>
      <c r="AK36" s="112"/>
      <c r="AL36" s="111"/>
    </row>
    <row r="37" spans="1:38" ht="17.25" customHeight="1">
      <c r="A37" s="30">
        <v>15</v>
      </c>
      <c r="B37" s="42" t="s">
        <v>131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73">
        <f ca="1">COUNTIFS(申請額一覧!$E$4:$E$453,B37,申請額一覧!$M$4:$M$453,"&gt;0")</f>
        <v>0</v>
      </c>
      <c r="U37" s="77"/>
      <c r="V37" s="81" t="s">
        <v>16</v>
      </c>
      <c r="W37" s="85"/>
      <c r="X37" s="88">
        <f ca="1">SUMIF(申請額一覧!$E$4:$E$453,B37,申請額一覧!$M$4:$M$453)</f>
        <v>0</v>
      </c>
      <c r="Y37" s="90"/>
      <c r="Z37" s="90"/>
      <c r="AA37" s="90"/>
      <c r="AB37" s="99" t="s">
        <v>29</v>
      </c>
      <c r="AC37" s="104"/>
      <c r="AD37" s="104"/>
      <c r="AE37" s="106"/>
      <c r="AF37" s="106"/>
      <c r="AG37" s="109"/>
      <c r="AH37" s="109"/>
      <c r="AI37" s="109"/>
      <c r="AJ37" s="109"/>
      <c r="AK37" s="112"/>
      <c r="AL37" s="111"/>
    </row>
    <row r="38" spans="1:38" ht="17.25" customHeight="1">
      <c r="A38" s="30">
        <v>16</v>
      </c>
      <c r="B38" s="41" t="s">
        <v>114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73">
        <f ca="1">COUNTIFS(申請額一覧!$E$4:$E$453,B38,申請額一覧!$M$4:$M$453,"&gt;0")</f>
        <v>0</v>
      </c>
      <c r="U38" s="77"/>
      <c r="V38" s="81" t="s">
        <v>16</v>
      </c>
      <c r="W38" s="85"/>
      <c r="X38" s="88">
        <f ca="1">SUMIF(申請額一覧!$E$4:$E$453,B38,申請額一覧!$M$4:$M$453)</f>
        <v>0</v>
      </c>
      <c r="Y38" s="90"/>
      <c r="Z38" s="90"/>
      <c r="AA38" s="90"/>
      <c r="AB38" s="99" t="s">
        <v>29</v>
      </c>
      <c r="AC38" s="104"/>
      <c r="AD38" s="104"/>
      <c r="AE38" s="106"/>
      <c r="AF38" s="106"/>
      <c r="AG38" s="109"/>
      <c r="AH38" s="109"/>
      <c r="AI38" s="109"/>
      <c r="AJ38" s="109"/>
      <c r="AK38" s="112"/>
      <c r="AL38" s="111"/>
    </row>
    <row r="39" spans="1:38" ht="17.25" customHeight="1">
      <c r="A39" s="30">
        <v>17</v>
      </c>
      <c r="B39" s="41" t="s">
        <v>34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73">
        <f ca="1">COUNTIFS(申請額一覧!$E$4:$E$453,B39,申請額一覧!$M$4:$M$453,"&gt;0")</f>
        <v>0</v>
      </c>
      <c r="U39" s="77"/>
      <c r="V39" s="81" t="s">
        <v>16</v>
      </c>
      <c r="W39" s="85"/>
      <c r="X39" s="88">
        <f ca="1">SUMIF(申請額一覧!$E$4:$E$453,B39,申請額一覧!$M$4:$M$453)</f>
        <v>0</v>
      </c>
      <c r="Y39" s="90"/>
      <c r="Z39" s="90"/>
      <c r="AA39" s="90"/>
      <c r="AB39" s="99" t="s">
        <v>29</v>
      </c>
      <c r="AC39" s="104"/>
      <c r="AD39" s="104"/>
      <c r="AE39" s="106"/>
      <c r="AF39" s="106"/>
      <c r="AG39" s="109"/>
      <c r="AH39" s="109"/>
      <c r="AI39" s="109"/>
      <c r="AJ39" s="109"/>
      <c r="AK39" s="112"/>
      <c r="AL39" s="111"/>
    </row>
    <row r="40" spans="1:38" ht="17.25" customHeight="1">
      <c r="A40" s="30">
        <v>18</v>
      </c>
      <c r="B40" s="41" t="s">
        <v>132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73">
        <f ca="1">COUNTIFS(申請額一覧!$E$4:$E$453,B40,申請額一覧!$M$4:$M$453,"&gt;0")</f>
        <v>0</v>
      </c>
      <c r="U40" s="77"/>
      <c r="V40" s="81" t="s">
        <v>16</v>
      </c>
      <c r="W40" s="85"/>
      <c r="X40" s="88">
        <f ca="1">SUMIF(申請額一覧!$E$4:$E$453,B40,申請額一覧!$M$4:$M$453)</f>
        <v>0</v>
      </c>
      <c r="Y40" s="90"/>
      <c r="Z40" s="90"/>
      <c r="AA40" s="90"/>
      <c r="AB40" s="99" t="s">
        <v>29</v>
      </c>
      <c r="AC40" s="104"/>
      <c r="AD40" s="104"/>
      <c r="AE40" s="106"/>
      <c r="AF40" s="106"/>
      <c r="AG40" s="109"/>
      <c r="AH40" s="109"/>
      <c r="AI40" s="109"/>
      <c r="AJ40" s="109"/>
      <c r="AK40" s="112"/>
      <c r="AL40" s="111"/>
    </row>
    <row r="41" spans="1:38" ht="17.25" customHeight="1">
      <c r="A41" s="30">
        <v>19</v>
      </c>
      <c r="B41" s="41" t="s">
        <v>133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73">
        <f ca="1">COUNTIFS(申請額一覧!$E$4:$E$453,B41,申請額一覧!$M$4:$M$453,"&gt;0")</f>
        <v>0</v>
      </c>
      <c r="U41" s="77"/>
      <c r="V41" s="81" t="s">
        <v>16</v>
      </c>
      <c r="W41" s="85"/>
      <c r="X41" s="88">
        <f ca="1">SUMIF(申請額一覧!$E$4:$E$453,B41,申請額一覧!$M$4:$M$453)</f>
        <v>0</v>
      </c>
      <c r="Y41" s="90"/>
      <c r="Z41" s="90"/>
      <c r="AA41" s="90"/>
      <c r="AB41" s="99" t="s">
        <v>29</v>
      </c>
      <c r="AC41" s="104"/>
      <c r="AD41" s="104"/>
      <c r="AE41" s="106"/>
      <c r="AF41" s="106"/>
      <c r="AG41" s="109"/>
      <c r="AH41" s="109"/>
      <c r="AI41" s="109"/>
      <c r="AJ41" s="109"/>
      <c r="AK41" s="112"/>
      <c r="AL41" s="111"/>
    </row>
    <row r="42" spans="1:38" ht="17.25" customHeight="1">
      <c r="A42" s="30">
        <v>20</v>
      </c>
      <c r="B42" s="41" t="s">
        <v>134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73">
        <f ca="1">COUNTIFS(申請額一覧!$E$4:$E$453,B42,申請額一覧!$M$4:$M$453,"&gt;0")</f>
        <v>0</v>
      </c>
      <c r="U42" s="77"/>
      <c r="V42" s="81" t="s">
        <v>16</v>
      </c>
      <c r="W42" s="85"/>
      <c r="X42" s="88">
        <f ca="1">SUMIF(申請額一覧!$E$4:$E$453,B42,申請額一覧!$M$4:$M$453)</f>
        <v>0</v>
      </c>
      <c r="Y42" s="90"/>
      <c r="Z42" s="90"/>
      <c r="AA42" s="90"/>
      <c r="AB42" s="99" t="s">
        <v>29</v>
      </c>
      <c r="AC42" s="104"/>
      <c r="AD42" s="104"/>
      <c r="AE42" s="106"/>
      <c r="AF42" s="106"/>
      <c r="AG42" s="109"/>
      <c r="AH42" s="109"/>
      <c r="AI42" s="109"/>
      <c r="AJ42" s="109"/>
      <c r="AK42" s="112"/>
      <c r="AL42" s="111"/>
    </row>
    <row r="43" spans="1:38" ht="17.25" customHeight="1">
      <c r="A43" s="30">
        <v>21</v>
      </c>
      <c r="B43" s="41" t="s">
        <v>136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73">
        <f ca="1">COUNTIFS(申請額一覧!$E$4:$E$453,B43,申請額一覧!$M$4:$M$453,"&gt;0")</f>
        <v>0</v>
      </c>
      <c r="U43" s="77"/>
      <c r="V43" s="81" t="s">
        <v>16</v>
      </c>
      <c r="W43" s="85"/>
      <c r="X43" s="88">
        <f ca="1">SUMIF(申請額一覧!$E$4:$E$453,B43,申請額一覧!$M$4:$M$453)</f>
        <v>0</v>
      </c>
      <c r="Y43" s="90"/>
      <c r="Z43" s="90"/>
      <c r="AA43" s="90"/>
      <c r="AB43" s="99" t="s">
        <v>29</v>
      </c>
      <c r="AC43" s="104"/>
      <c r="AD43" s="104"/>
      <c r="AE43" s="106"/>
      <c r="AF43" s="106"/>
      <c r="AG43" s="109"/>
      <c r="AH43" s="109"/>
      <c r="AI43" s="109"/>
      <c r="AJ43" s="109"/>
      <c r="AK43" s="112"/>
      <c r="AL43" s="111"/>
    </row>
    <row r="44" spans="1:38" ht="17.25" customHeight="1">
      <c r="A44" s="30">
        <v>22</v>
      </c>
      <c r="B44" s="41" t="s">
        <v>156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73">
        <f ca="1">COUNTIFS(申請額一覧!$E$4:$E$453,B44,申請額一覧!$M$4:$M$453,"&gt;0")</f>
        <v>0</v>
      </c>
      <c r="U44" s="77"/>
      <c r="V44" s="81" t="s">
        <v>16</v>
      </c>
      <c r="W44" s="85"/>
      <c r="X44" s="88">
        <f ca="1">SUMIF(申請額一覧!$E$4:$E$453,B44,申請額一覧!$M$4:$M$453)</f>
        <v>0</v>
      </c>
      <c r="Y44" s="90"/>
      <c r="Z44" s="90"/>
      <c r="AA44" s="90"/>
      <c r="AB44" s="99" t="s">
        <v>29</v>
      </c>
      <c r="AC44" s="104"/>
      <c r="AD44" s="104"/>
      <c r="AE44" s="106"/>
      <c r="AF44" s="106"/>
      <c r="AG44" s="109"/>
      <c r="AH44" s="109"/>
      <c r="AI44" s="109"/>
      <c r="AJ44" s="109"/>
      <c r="AK44" s="112"/>
      <c r="AL44" s="111"/>
    </row>
    <row r="45" spans="1:38" ht="17.25" customHeight="1">
      <c r="A45" s="30">
        <v>23</v>
      </c>
      <c r="B45" s="41" t="s">
        <v>137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73">
        <f ca="1">COUNTIFS(申請額一覧!$E$4:$E$453,B45,申請額一覧!$M$4:$M$453,"&gt;0")</f>
        <v>0</v>
      </c>
      <c r="U45" s="77"/>
      <c r="V45" s="81" t="s">
        <v>16</v>
      </c>
      <c r="W45" s="85"/>
      <c r="X45" s="88">
        <f ca="1">SUMIF(申請額一覧!$E$4:$E$453,B45,申請額一覧!$M$4:$M$453)</f>
        <v>0</v>
      </c>
      <c r="Y45" s="90"/>
      <c r="Z45" s="90"/>
      <c r="AA45" s="90"/>
      <c r="AB45" s="99" t="s">
        <v>29</v>
      </c>
      <c r="AC45" s="104"/>
      <c r="AD45" s="104"/>
      <c r="AE45" s="106"/>
      <c r="AF45" s="106"/>
      <c r="AG45" s="109"/>
      <c r="AH45" s="109"/>
      <c r="AI45" s="109"/>
      <c r="AJ45" s="109"/>
      <c r="AK45" s="112"/>
      <c r="AL45" s="111"/>
    </row>
    <row r="46" spans="1:38" ht="29.25" customHeight="1">
      <c r="A46" s="26" t="s">
        <v>49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67"/>
      <c r="T46" s="74">
        <f ca="1">SUM(T23:U45)</f>
        <v>0</v>
      </c>
      <c r="U46" s="78"/>
      <c r="V46" s="39" t="s">
        <v>16</v>
      </c>
      <c r="W46" s="67"/>
      <c r="X46" s="89">
        <f ca="1">SUM(X23:AA45)</f>
        <v>0</v>
      </c>
      <c r="Y46" s="91"/>
      <c r="Z46" s="91"/>
      <c r="AA46" s="91"/>
      <c r="AB46" s="102" t="s">
        <v>29</v>
      </c>
      <c r="AC46" s="25"/>
    </row>
    <row r="47" spans="1:38" s="13" customFormat="1">
      <c r="A47" s="3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s="14" customForma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spans="1:38" s="13" customFormat="1">
      <c r="A49" s="3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s="14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</sheetData>
  <mergeCells count="167">
    <mergeCell ref="A3:AB3"/>
    <mergeCell ref="A4:AB4"/>
    <mergeCell ref="T6:U6"/>
    <mergeCell ref="W6:X6"/>
    <mergeCell ref="Z6:AA6"/>
    <mergeCell ref="A7:G7"/>
    <mergeCell ref="B12:D12"/>
    <mergeCell ref="E12:AB12"/>
    <mergeCell ref="B13:D13"/>
    <mergeCell ref="E13:AB13"/>
    <mergeCell ref="H14:I14"/>
    <mergeCell ref="K14:M14"/>
    <mergeCell ref="E15:AB15"/>
    <mergeCell ref="B16:I16"/>
    <mergeCell ref="J16:L16"/>
    <mergeCell ref="M16:Q16"/>
    <mergeCell ref="R16:T16"/>
    <mergeCell ref="U16:AB16"/>
    <mergeCell ref="B18:I18"/>
    <mergeCell ref="J18:L18"/>
    <mergeCell ref="M18:Q18"/>
    <mergeCell ref="R18:T18"/>
    <mergeCell ref="U18:AB18"/>
    <mergeCell ref="B19:I19"/>
    <mergeCell ref="J19:L19"/>
    <mergeCell ref="M19:Q19"/>
    <mergeCell ref="R19:T19"/>
    <mergeCell ref="U19:AB19"/>
    <mergeCell ref="A22:S22"/>
    <mergeCell ref="T22:W22"/>
    <mergeCell ref="X22:AB22"/>
    <mergeCell ref="AC22:AF22"/>
    <mergeCell ref="AG22:AL22"/>
    <mergeCell ref="T23:U23"/>
    <mergeCell ref="V23:W23"/>
    <mergeCell ref="X23:AA23"/>
    <mergeCell ref="AC23:AD23"/>
    <mergeCell ref="AE23:AF23"/>
    <mergeCell ref="AG23:AJ23"/>
    <mergeCell ref="T24:U24"/>
    <mergeCell ref="V24:W24"/>
    <mergeCell ref="X24:AA24"/>
    <mergeCell ref="AC24:AD24"/>
    <mergeCell ref="AE24:AF24"/>
    <mergeCell ref="AG24:AJ24"/>
    <mergeCell ref="T25:U25"/>
    <mergeCell ref="V25:W25"/>
    <mergeCell ref="X25:AA25"/>
    <mergeCell ref="AC25:AD25"/>
    <mergeCell ref="AE25:AF25"/>
    <mergeCell ref="AG25:AJ25"/>
    <mergeCell ref="T26:U26"/>
    <mergeCell ref="V26:W26"/>
    <mergeCell ref="X26:AA26"/>
    <mergeCell ref="AC26:AD26"/>
    <mergeCell ref="AE26:AF26"/>
    <mergeCell ref="AG26:AJ26"/>
    <mergeCell ref="T27:U27"/>
    <mergeCell ref="V27:W27"/>
    <mergeCell ref="X27:AA27"/>
    <mergeCell ref="AC27:AD27"/>
    <mergeCell ref="AE27:AF27"/>
    <mergeCell ref="AG27:AJ27"/>
    <mergeCell ref="T28:U28"/>
    <mergeCell ref="V28:W28"/>
    <mergeCell ref="X28:AA28"/>
    <mergeCell ref="AC28:AD28"/>
    <mergeCell ref="AE28:AF28"/>
    <mergeCell ref="AG28:AJ28"/>
    <mergeCell ref="T29:U29"/>
    <mergeCell ref="V29:W29"/>
    <mergeCell ref="X29:AA29"/>
    <mergeCell ref="AC29:AD29"/>
    <mergeCell ref="AE29:AF29"/>
    <mergeCell ref="AG29:AJ29"/>
    <mergeCell ref="T30:U30"/>
    <mergeCell ref="V30:W30"/>
    <mergeCell ref="X30:AA30"/>
    <mergeCell ref="AC30:AD30"/>
    <mergeCell ref="AE30:AF30"/>
    <mergeCell ref="AG30:AJ30"/>
    <mergeCell ref="T31:U31"/>
    <mergeCell ref="V31:W31"/>
    <mergeCell ref="X31:AA31"/>
    <mergeCell ref="AC31:AD31"/>
    <mergeCell ref="AE31:AF31"/>
    <mergeCell ref="AG31:AJ31"/>
    <mergeCell ref="T32:U32"/>
    <mergeCell ref="V32:W32"/>
    <mergeCell ref="X32:AA32"/>
    <mergeCell ref="T33:U33"/>
    <mergeCell ref="V33:W33"/>
    <mergeCell ref="X33:AA33"/>
    <mergeCell ref="AC33:AD33"/>
    <mergeCell ref="AE33:AF33"/>
    <mergeCell ref="AG33:AJ33"/>
    <mergeCell ref="T34:U34"/>
    <mergeCell ref="V34:W34"/>
    <mergeCell ref="X34:AA34"/>
    <mergeCell ref="AC34:AD34"/>
    <mergeCell ref="AE34:AF34"/>
    <mergeCell ref="AG34:AJ34"/>
    <mergeCell ref="T35:U35"/>
    <mergeCell ref="V35:W35"/>
    <mergeCell ref="X35:AA35"/>
    <mergeCell ref="T36:U36"/>
    <mergeCell ref="V36:W36"/>
    <mergeCell ref="X36:AA36"/>
    <mergeCell ref="T37:U37"/>
    <mergeCell ref="V37:W37"/>
    <mergeCell ref="X37:AA37"/>
    <mergeCell ref="T38:U38"/>
    <mergeCell ref="V38:W38"/>
    <mergeCell ref="X38:AA38"/>
    <mergeCell ref="AC38:AD38"/>
    <mergeCell ref="AE38:AF38"/>
    <mergeCell ref="AG38:AJ38"/>
    <mergeCell ref="T39:U39"/>
    <mergeCell ref="V39:W39"/>
    <mergeCell ref="X39:AA39"/>
    <mergeCell ref="AC39:AD39"/>
    <mergeCell ref="AE39:AF39"/>
    <mergeCell ref="AG39:AJ39"/>
    <mergeCell ref="T40:U40"/>
    <mergeCell ref="V40:W40"/>
    <mergeCell ref="X40:AA40"/>
    <mergeCell ref="AC40:AD40"/>
    <mergeCell ref="AE40:AF40"/>
    <mergeCell ref="AG40:AJ40"/>
    <mergeCell ref="T41:U41"/>
    <mergeCell ref="V41:W41"/>
    <mergeCell ref="X41:AA41"/>
    <mergeCell ref="AC41:AD41"/>
    <mergeCell ref="AE41:AF41"/>
    <mergeCell ref="AG41:AJ41"/>
    <mergeCell ref="T42:U42"/>
    <mergeCell ref="V42:W42"/>
    <mergeCell ref="X42:AA42"/>
    <mergeCell ref="AC42:AD42"/>
    <mergeCell ref="AE42:AF42"/>
    <mergeCell ref="AG42:AJ42"/>
    <mergeCell ref="T43:U43"/>
    <mergeCell ref="V43:W43"/>
    <mergeCell ref="X43:AA43"/>
    <mergeCell ref="AC43:AD43"/>
    <mergeCell ref="AE43:AF43"/>
    <mergeCell ref="AG43:AJ43"/>
    <mergeCell ref="T44:U44"/>
    <mergeCell ref="V44:W44"/>
    <mergeCell ref="X44:AA44"/>
    <mergeCell ref="AC44:AD44"/>
    <mergeCell ref="AE44:AF44"/>
    <mergeCell ref="AG44:AJ44"/>
    <mergeCell ref="T45:U45"/>
    <mergeCell ref="V45:W45"/>
    <mergeCell ref="X45:AA45"/>
    <mergeCell ref="AC45:AD45"/>
    <mergeCell ref="AE45:AF45"/>
    <mergeCell ref="AG45:AJ45"/>
    <mergeCell ref="A46:S46"/>
    <mergeCell ref="T46:U46"/>
    <mergeCell ref="V46:W46"/>
    <mergeCell ref="X46:AA46"/>
    <mergeCell ref="A9:AB10"/>
    <mergeCell ref="A12:A16"/>
    <mergeCell ref="B14:D15"/>
    <mergeCell ref="A18:A19"/>
  </mergeCells>
  <phoneticPr fontId="3"/>
  <dataValidations count="2">
    <dataValidation imeMode="halfAlpha" allowBlank="1" showDropDown="0" showInputMessage="1" showErrorMessage="1" sqref="U18:AB18 K14:M14 H14:I14 M18:Q18 Z6:AA6 T6:U6 W6:X6"/>
    <dataValidation imeMode="fullKatakana" allowBlank="1" showDropDown="0" showInputMessage="1" showErrorMessage="1" sqref="E12:AB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Width="1" fitToHeight="1" orientation="portrait" usePrinterDefaults="1" horizontalDpi="6553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O103"/>
  <sheetViews>
    <sheetView showGridLines="0" view="pageBreakPreview" zoomScale="65" zoomScaleNormal="140" zoomScaleSheetLayoutView="65" workbookViewId="0">
      <selection activeCell="F6" sqref="F6"/>
    </sheetView>
  </sheetViews>
  <sheetFormatPr defaultColWidth="2.25" defaultRowHeight="13.5"/>
  <cols>
    <col min="1" max="1" width="2.25" style="115"/>
    <col min="2" max="2" width="3.125" style="115" customWidth="1"/>
    <col min="3" max="3" width="16.875" style="115" customWidth="1"/>
    <col min="4" max="4" width="12.875" style="115" customWidth="1"/>
    <col min="5" max="5" width="18.875" style="116" customWidth="1"/>
    <col min="6" max="7" width="18.875" style="115" customWidth="1"/>
    <col min="8" max="13" width="17.25" style="115" customWidth="1"/>
    <col min="14" max="14" width="14.125" style="115" hidden="1" customWidth="1"/>
    <col min="15" max="15" width="19.25" style="115" bestFit="1" customWidth="1"/>
    <col min="16" max="16384" width="2.25" style="115"/>
  </cols>
  <sheetData>
    <row r="1" spans="1:15" ht="24.75" customHeight="1">
      <c r="A1" s="115" t="s">
        <v>177</v>
      </c>
      <c r="L1" s="126"/>
      <c r="M1" s="127"/>
      <c r="N1" s="127"/>
    </row>
    <row r="2" spans="1:15" ht="24.75" customHeight="1">
      <c r="A2" s="115" t="s">
        <v>164</v>
      </c>
      <c r="B2" s="117"/>
      <c r="J2" s="115" t="s">
        <v>166</v>
      </c>
      <c r="K2" s="115">
        <f ca="1">IF(OR($O4="国保連へ申請",$O4="申請可"),IF(O4&gt;0,交付申請書!$E$13,""),"")</f>
        <v>0</v>
      </c>
      <c r="M2" s="126" t="s">
        <v>7</v>
      </c>
      <c r="N2" s="126" t="s">
        <v>50</v>
      </c>
    </row>
    <row r="3" spans="1:15" ht="33.75" customHeight="1">
      <c r="B3" s="118" t="s">
        <v>32</v>
      </c>
      <c r="C3" s="120" t="s">
        <v>165</v>
      </c>
      <c r="D3" s="122" t="s">
        <v>138</v>
      </c>
      <c r="E3" s="123" t="s">
        <v>39</v>
      </c>
      <c r="F3" s="123" t="s">
        <v>52</v>
      </c>
      <c r="G3" s="123" t="s">
        <v>42</v>
      </c>
      <c r="H3" s="123" t="s">
        <v>108</v>
      </c>
      <c r="I3" s="123" t="s">
        <v>109</v>
      </c>
      <c r="J3" s="123" t="s">
        <v>110</v>
      </c>
      <c r="K3" s="123" t="s">
        <v>111</v>
      </c>
      <c r="L3" s="123" t="s">
        <v>69</v>
      </c>
      <c r="M3" s="128" t="s">
        <v>23</v>
      </c>
      <c r="N3" s="130" t="s">
        <v>89</v>
      </c>
      <c r="O3" s="116" t="s">
        <v>56</v>
      </c>
    </row>
    <row r="4" spans="1:15" ht="22.5" customHeight="1">
      <c r="B4" s="119">
        <f t="shared" ref="B4:B67" si="0">ROW()-3</f>
        <v>1</v>
      </c>
      <c r="C4" s="121">
        <f t="shared" ref="C4:C67" ca="1" si="1">IF(OR($O4="国保連へ申請",$O4="申請可"),IFERROR(INDIRECT("個票"&amp;$B4&amp;"！$L$4"),""),"")</f>
        <v>0</v>
      </c>
      <c r="D4" s="121" t="str">
        <f t="shared" ref="D4:D67" ca="1" si="2">IF(OR($O4="国保連へ申請",$O4="申請可"),IFERROR(ASC(INDIRECT("個票"&amp;$B4&amp;"！$AG$4")),""),"")</f>
        <v/>
      </c>
      <c r="E4" s="121">
        <f t="shared" ref="E4:E67" ca="1" si="3">IF(OR($O4="国保連へ申請",$O4="申請可"),IFERROR(INDIRECT("個票"&amp;$B4&amp;"！$L$5"),""),"")</f>
        <v>0</v>
      </c>
      <c r="F4" s="121">
        <f t="shared" ref="F4:F67" ca="1" si="4">IF(OR($O4="国保連へ申請",$O4="申請可"),IFERROR(INDIRECT("個票"&amp;$B4&amp;"！$S$8"),""),"")</f>
        <v>0</v>
      </c>
      <c r="G4" s="124">
        <f t="shared" ref="G4:G67" ca="1" si="5">IF(OR($O4="国保連へ申請",$O4="申請可"),IFERROR(INDIRECT("個票"&amp;$B4&amp;"！$L$7"),""),"")</f>
        <v>0</v>
      </c>
      <c r="H4" s="125" t="str">
        <f t="shared" ref="H4:H26" ca="1" si="6">IF(OR($O4="国保連へ申請",$O4="申請可"),IFERROR(INDIRECT("個票"&amp;$B4&amp;"！$W$13"),""),"")</f>
        <v/>
      </c>
      <c r="I4" s="125" t="str">
        <f t="shared" ref="I4:I67" ca="1" si="7">IF(OR($O4="国保連へ申請",$O4="申請可"),IFERROR(INDIRECT("個票"&amp;$B4&amp;"！$W$14"),""),"")</f>
        <v/>
      </c>
      <c r="J4" s="125" t="str">
        <f t="shared" ref="J4:J67" ca="1" si="8">IF(OR($O4="国保連へ申請",$O4="申請可"),IFERROR(INDIRECT("個票"&amp;$B4&amp;"！$W$15"),""),"")</f>
        <v/>
      </c>
      <c r="K4" s="125" t="str">
        <f t="shared" ref="K4:K67" ca="1" si="9">IF(OR($O4="国保連へ申請",$O4="申請可"),IFERROR(INDIRECT("個票"&amp;$B4&amp;"！$W$16"),""),"")</f>
        <v/>
      </c>
      <c r="L4" s="125">
        <f t="shared" ref="L4:L67" ca="1" si="10">IF(OR($O4="国保連へ申請",$O4="申請可"),IFERROR(INDIRECT("個票"&amp;$B4&amp;"！$W$17"),""),"")</f>
        <v>0</v>
      </c>
      <c r="M4" s="129">
        <f t="shared" ref="M4:M67" ca="1" si="11">IF(OR($O4="国保連へ申請",$O4="申請可"),IFERROR(INDIRECT("個票"&amp;$B4&amp;"！$AH$11"),""),"")</f>
        <v>0</v>
      </c>
      <c r="N4" s="131"/>
      <c r="O4" s="116" t="str">
        <f t="shared" ref="O4:O67" ca="1" si="12">IFERROR(INDIRECT("個票"&amp;$B4&amp;"！$AP$３9"),"")</f>
        <v>申請可</v>
      </c>
    </row>
    <row r="5" spans="1:15" ht="22.5" customHeight="1">
      <c r="B5" s="119">
        <f t="shared" si="0"/>
        <v>2</v>
      </c>
      <c r="C5" s="121" t="str">
        <f t="shared" ca="1" si="1"/>
        <v/>
      </c>
      <c r="D5" s="121" t="str">
        <f t="shared" ca="1" si="2"/>
        <v/>
      </c>
      <c r="E5" s="121" t="str">
        <f t="shared" ca="1" si="3"/>
        <v/>
      </c>
      <c r="F5" s="121" t="str">
        <f t="shared" ca="1" si="4"/>
        <v/>
      </c>
      <c r="G5" s="124" t="str">
        <f t="shared" ca="1" si="5"/>
        <v/>
      </c>
      <c r="H5" s="125" t="str">
        <f t="shared" ca="1" si="6"/>
        <v/>
      </c>
      <c r="I5" s="125" t="str">
        <f t="shared" ca="1" si="7"/>
        <v/>
      </c>
      <c r="J5" s="125" t="str">
        <f t="shared" ca="1" si="8"/>
        <v/>
      </c>
      <c r="K5" s="125" t="str">
        <f t="shared" ca="1" si="9"/>
        <v/>
      </c>
      <c r="L5" s="125" t="str">
        <f t="shared" ca="1" si="10"/>
        <v/>
      </c>
      <c r="M5" s="129" t="str">
        <f t="shared" ca="1" si="11"/>
        <v/>
      </c>
      <c r="N5" s="131"/>
      <c r="O5" s="116" t="str">
        <f t="shared" ca="1" si="12"/>
        <v/>
      </c>
    </row>
    <row r="6" spans="1:15" ht="22.5" customHeight="1">
      <c r="B6" s="119">
        <f t="shared" si="0"/>
        <v>3</v>
      </c>
      <c r="C6" s="121" t="str">
        <f t="shared" ca="1" si="1"/>
        <v/>
      </c>
      <c r="D6" s="121" t="str">
        <f t="shared" ca="1" si="2"/>
        <v/>
      </c>
      <c r="E6" s="121" t="str">
        <f t="shared" ca="1" si="3"/>
        <v/>
      </c>
      <c r="F6" s="121" t="str">
        <f t="shared" ca="1" si="4"/>
        <v/>
      </c>
      <c r="G6" s="124" t="str">
        <f t="shared" ca="1" si="5"/>
        <v/>
      </c>
      <c r="H6" s="125" t="str">
        <f t="shared" ca="1" si="6"/>
        <v/>
      </c>
      <c r="I6" s="125" t="str">
        <f t="shared" ca="1" si="7"/>
        <v/>
      </c>
      <c r="J6" s="125" t="str">
        <f t="shared" ca="1" si="8"/>
        <v/>
      </c>
      <c r="K6" s="125" t="str">
        <f t="shared" ca="1" si="9"/>
        <v/>
      </c>
      <c r="L6" s="125" t="str">
        <f t="shared" ca="1" si="10"/>
        <v/>
      </c>
      <c r="M6" s="129" t="str">
        <f t="shared" ca="1" si="11"/>
        <v/>
      </c>
      <c r="N6" s="131"/>
      <c r="O6" s="116" t="str">
        <f t="shared" ca="1" si="12"/>
        <v/>
      </c>
    </row>
    <row r="7" spans="1:15" ht="22.5" customHeight="1">
      <c r="B7" s="119">
        <f t="shared" si="0"/>
        <v>4</v>
      </c>
      <c r="C7" s="121" t="str">
        <f t="shared" ca="1" si="1"/>
        <v/>
      </c>
      <c r="D7" s="121" t="str">
        <f t="shared" ca="1" si="2"/>
        <v/>
      </c>
      <c r="E7" s="121" t="str">
        <f t="shared" ca="1" si="3"/>
        <v/>
      </c>
      <c r="F7" s="121" t="str">
        <f t="shared" ca="1" si="4"/>
        <v/>
      </c>
      <c r="G7" s="124" t="str">
        <f t="shared" ca="1" si="5"/>
        <v/>
      </c>
      <c r="H7" s="125" t="str">
        <f t="shared" ca="1" si="6"/>
        <v/>
      </c>
      <c r="I7" s="125" t="str">
        <f t="shared" ca="1" si="7"/>
        <v/>
      </c>
      <c r="J7" s="125" t="str">
        <f t="shared" ca="1" si="8"/>
        <v/>
      </c>
      <c r="K7" s="125" t="str">
        <f t="shared" ca="1" si="9"/>
        <v/>
      </c>
      <c r="L7" s="125" t="str">
        <f t="shared" ca="1" si="10"/>
        <v/>
      </c>
      <c r="M7" s="129" t="str">
        <f t="shared" ca="1" si="11"/>
        <v/>
      </c>
      <c r="N7" s="131"/>
      <c r="O7" s="116" t="str">
        <f t="shared" ca="1" si="12"/>
        <v/>
      </c>
    </row>
    <row r="8" spans="1:15" ht="22.5" customHeight="1">
      <c r="B8" s="119">
        <f t="shared" si="0"/>
        <v>5</v>
      </c>
      <c r="C8" s="121" t="str">
        <f t="shared" ca="1" si="1"/>
        <v/>
      </c>
      <c r="D8" s="121" t="str">
        <f t="shared" ca="1" si="2"/>
        <v/>
      </c>
      <c r="E8" s="121" t="str">
        <f t="shared" ca="1" si="3"/>
        <v/>
      </c>
      <c r="F8" s="121" t="str">
        <f t="shared" ca="1" si="4"/>
        <v/>
      </c>
      <c r="G8" s="124" t="str">
        <f t="shared" ca="1" si="5"/>
        <v/>
      </c>
      <c r="H8" s="125" t="str">
        <f t="shared" ca="1" si="6"/>
        <v/>
      </c>
      <c r="I8" s="125" t="str">
        <f t="shared" ca="1" si="7"/>
        <v/>
      </c>
      <c r="J8" s="125" t="str">
        <f t="shared" ca="1" si="8"/>
        <v/>
      </c>
      <c r="K8" s="125" t="str">
        <f t="shared" ca="1" si="9"/>
        <v/>
      </c>
      <c r="L8" s="125" t="str">
        <f t="shared" ca="1" si="10"/>
        <v/>
      </c>
      <c r="M8" s="129" t="str">
        <f t="shared" ca="1" si="11"/>
        <v/>
      </c>
      <c r="N8" s="131"/>
      <c r="O8" s="116" t="str">
        <f t="shared" ca="1" si="12"/>
        <v/>
      </c>
    </row>
    <row r="9" spans="1:15" ht="22.5" customHeight="1">
      <c r="B9" s="119">
        <f t="shared" si="0"/>
        <v>6</v>
      </c>
      <c r="C9" s="121" t="str">
        <f t="shared" ca="1" si="1"/>
        <v/>
      </c>
      <c r="D9" s="121" t="str">
        <f t="shared" ca="1" si="2"/>
        <v/>
      </c>
      <c r="E9" s="121" t="str">
        <f t="shared" ca="1" si="3"/>
        <v/>
      </c>
      <c r="F9" s="121" t="str">
        <f t="shared" ca="1" si="4"/>
        <v/>
      </c>
      <c r="G9" s="124" t="str">
        <f t="shared" ca="1" si="5"/>
        <v/>
      </c>
      <c r="H9" s="125" t="str">
        <f t="shared" ca="1" si="6"/>
        <v/>
      </c>
      <c r="I9" s="125" t="str">
        <f t="shared" ca="1" si="7"/>
        <v/>
      </c>
      <c r="J9" s="125" t="str">
        <f t="shared" ca="1" si="8"/>
        <v/>
      </c>
      <c r="K9" s="125" t="str">
        <f t="shared" ca="1" si="9"/>
        <v/>
      </c>
      <c r="L9" s="125" t="str">
        <f t="shared" ca="1" si="10"/>
        <v/>
      </c>
      <c r="M9" s="129" t="str">
        <f t="shared" ca="1" si="11"/>
        <v/>
      </c>
      <c r="N9" s="131"/>
      <c r="O9" s="116" t="str">
        <f t="shared" ca="1" si="12"/>
        <v/>
      </c>
    </row>
    <row r="10" spans="1:15" ht="22.5" customHeight="1">
      <c r="B10" s="119">
        <f t="shared" si="0"/>
        <v>7</v>
      </c>
      <c r="C10" s="121" t="str">
        <f t="shared" ca="1" si="1"/>
        <v/>
      </c>
      <c r="D10" s="121" t="str">
        <f t="shared" ca="1" si="2"/>
        <v/>
      </c>
      <c r="E10" s="121" t="str">
        <f t="shared" ca="1" si="3"/>
        <v/>
      </c>
      <c r="F10" s="121" t="str">
        <f t="shared" ca="1" si="4"/>
        <v/>
      </c>
      <c r="G10" s="124" t="str">
        <f t="shared" ca="1" si="5"/>
        <v/>
      </c>
      <c r="H10" s="125" t="str">
        <f t="shared" ca="1" si="6"/>
        <v/>
      </c>
      <c r="I10" s="125" t="str">
        <f t="shared" ca="1" si="7"/>
        <v/>
      </c>
      <c r="J10" s="125" t="str">
        <f t="shared" ca="1" si="8"/>
        <v/>
      </c>
      <c r="K10" s="125" t="str">
        <f t="shared" ca="1" si="9"/>
        <v/>
      </c>
      <c r="L10" s="125" t="str">
        <f t="shared" ca="1" si="10"/>
        <v/>
      </c>
      <c r="M10" s="129" t="str">
        <f t="shared" ca="1" si="11"/>
        <v/>
      </c>
      <c r="N10" s="131"/>
      <c r="O10" s="116" t="str">
        <f t="shared" ca="1" si="12"/>
        <v/>
      </c>
    </row>
    <row r="11" spans="1:15" ht="22.5" customHeight="1">
      <c r="B11" s="119">
        <f t="shared" si="0"/>
        <v>8</v>
      </c>
      <c r="C11" s="121" t="str">
        <f t="shared" ca="1" si="1"/>
        <v/>
      </c>
      <c r="D11" s="121" t="str">
        <f t="shared" ca="1" si="2"/>
        <v/>
      </c>
      <c r="E11" s="121" t="str">
        <f t="shared" ca="1" si="3"/>
        <v/>
      </c>
      <c r="F11" s="121" t="str">
        <f t="shared" ca="1" si="4"/>
        <v/>
      </c>
      <c r="G11" s="124" t="str">
        <f t="shared" ca="1" si="5"/>
        <v/>
      </c>
      <c r="H11" s="125" t="str">
        <f t="shared" ca="1" si="6"/>
        <v/>
      </c>
      <c r="I11" s="125" t="str">
        <f t="shared" ca="1" si="7"/>
        <v/>
      </c>
      <c r="J11" s="125" t="str">
        <f t="shared" ca="1" si="8"/>
        <v/>
      </c>
      <c r="K11" s="125" t="str">
        <f t="shared" ca="1" si="9"/>
        <v/>
      </c>
      <c r="L11" s="125" t="str">
        <f t="shared" ca="1" si="10"/>
        <v/>
      </c>
      <c r="M11" s="129" t="str">
        <f t="shared" ca="1" si="11"/>
        <v/>
      </c>
      <c r="N11" s="131"/>
      <c r="O11" s="116" t="str">
        <f t="shared" ca="1" si="12"/>
        <v/>
      </c>
    </row>
    <row r="12" spans="1:15" ht="22.5" customHeight="1">
      <c r="B12" s="119">
        <f t="shared" si="0"/>
        <v>9</v>
      </c>
      <c r="C12" s="121" t="str">
        <f t="shared" ca="1" si="1"/>
        <v/>
      </c>
      <c r="D12" s="121" t="str">
        <f t="shared" ca="1" si="2"/>
        <v/>
      </c>
      <c r="E12" s="121" t="str">
        <f t="shared" ca="1" si="3"/>
        <v/>
      </c>
      <c r="F12" s="121" t="str">
        <f t="shared" ca="1" si="4"/>
        <v/>
      </c>
      <c r="G12" s="124" t="str">
        <f t="shared" ca="1" si="5"/>
        <v/>
      </c>
      <c r="H12" s="125" t="str">
        <f t="shared" ca="1" si="6"/>
        <v/>
      </c>
      <c r="I12" s="125" t="str">
        <f t="shared" ca="1" si="7"/>
        <v/>
      </c>
      <c r="J12" s="125" t="str">
        <f t="shared" ca="1" si="8"/>
        <v/>
      </c>
      <c r="K12" s="125" t="str">
        <f t="shared" ca="1" si="9"/>
        <v/>
      </c>
      <c r="L12" s="125" t="str">
        <f t="shared" ca="1" si="10"/>
        <v/>
      </c>
      <c r="M12" s="129" t="str">
        <f t="shared" ca="1" si="11"/>
        <v/>
      </c>
      <c r="N12" s="131"/>
      <c r="O12" s="116" t="str">
        <f t="shared" ca="1" si="12"/>
        <v/>
      </c>
    </row>
    <row r="13" spans="1:15" ht="22.5" customHeight="1">
      <c r="B13" s="119">
        <f t="shared" si="0"/>
        <v>10</v>
      </c>
      <c r="C13" s="121" t="str">
        <f t="shared" ca="1" si="1"/>
        <v/>
      </c>
      <c r="D13" s="121" t="str">
        <f t="shared" ca="1" si="2"/>
        <v/>
      </c>
      <c r="E13" s="121" t="str">
        <f t="shared" ca="1" si="3"/>
        <v/>
      </c>
      <c r="F13" s="121" t="str">
        <f t="shared" ca="1" si="4"/>
        <v/>
      </c>
      <c r="G13" s="124" t="str">
        <f t="shared" ca="1" si="5"/>
        <v/>
      </c>
      <c r="H13" s="125" t="str">
        <f t="shared" ca="1" si="6"/>
        <v/>
      </c>
      <c r="I13" s="125" t="str">
        <f t="shared" ca="1" si="7"/>
        <v/>
      </c>
      <c r="J13" s="125" t="str">
        <f t="shared" ca="1" si="8"/>
        <v/>
      </c>
      <c r="K13" s="125" t="str">
        <f t="shared" ca="1" si="9"/>
        <v/>
      </c>
      <c r="L13" s="125" t="str">
        <f t="shared" ca="1" si="10"/>
        <v/>
      </c>
      <c r="M13" s="129" t="str">
        <f t="shared" ca="1" si="11"/>
        <v/>
      </c>
      <c r="N13" s="131"/>
      <c r="O13" s="116" t="str">
        <f t="shared" ca="1" si="12"/>
        <v/>
      </c>
    </row>
    <row r="14" spans="1:15" ht="22.5" customHeight="1">
      <c r="B14" s="119">
        <f t="shared" si="0"/>
        <v>11</v>
      </c>
      <c r="C14" s="121" t="str">
        <f t="shared" ca="1" si="1"/>
        <v/>
      </c>
      <c r="D14" s="121" t="str">
        <f t="shared" ca="1" si="2"/>
        <v/>
      </c>
      <c r="E14" s="121" t="str">
        <f t="shared" ca="1" si="3"/>
        <v/>
      </c>
      <c r="F14" s="121" t="str">
        <f t="shared" ca="1" si="4"/>
        <v/>
      </c>
      <c r="G14" s="124" t="str">
        <f t="shared" ca="1" si="5"/>
        <v/>
      </c>
      <c r="H14" s="125" t="str">
        <f t="shared" ca="1" si="6"/>
        <v/>
      </c>
      <c r="I14" s="125" t="str">
        <f t="shared" ca="1" si="7"/>
        <v/>
      </c>
      <c r="J14" s="125" t="str">
        <f t="shared" ca="1" si="8"/>
        <v/>
      </c>
      <c r="K14" s="125" t="str">
        <f t="shared" ca="1" si="9"/>
        <v/>
      </c>
      <c r="L14" s="125" t="str">
        <f t="shared" ca="1" si="10"/>
        <v/>
      </c>
      <c r="M14" s="129" t="str">
        <f t="shared" ca="1" si="11"/>
        <v/>
      </c>
      <c r="N14" s="131"/>
      <c r="O14" s="116" t="str">
        <f t="shared" ca="1" si="12"/>
        <v/>
      </c>
    </row>
    <row r="15" spans="1:15" ht="22.5" customHeight="1">
      <c r="B15" s="119">
        <f t="shared" si="0"/>
        <v>12</v>
      </c>
      <c r="C15" s="121" t="str">
        <f t="shared" ca="1" si="1"/>
        <v/>
      </c>
      <c r="D15" s="121" t="str">
        <f t="shared" ca="1" si="2"/>
        <v/>
      </c>
      <c r="E15" s="121" t="str">
        <f t="shared" ca="1" si="3"/>
        <v/>
      </c>
      <c r="F15" s="121" t="str">
        <f t="shared" ca="1" si="4"/>
        <v/>
      </c>
      <c r="G15" s="124" t="str">
        <f t="shared" ca="1" si="5"/>
        <v/>
      </c>
      <c r="H15" s="125" t="str">
        <f t="shared" ca="1" si="6"/>
        <v/>
      </c>
      <c r="I15" s="125" t="str">
        <f t="shared" ca="1" si="7"/>
        <v/>
      </c>
      <c r="J15" s="125" t="str">
        <f t="shared" ca="1" si="8"/>
        <v/>
      </c>
      <c r="K15" s="125" t="str">
        <f t="shared" ca="1" si="9"/>
        <v/>
      </c>
      <c r="L15" s="125" t="str">
        <f t="shared" ca="1" si="10"/>
        <v/>
      </c>
      <c r="M15" s="129" t="str">
        <f t="shared" ca="1" si="11"/>
        <v/>
      </c>
      <c r="N15" s="131"/>
      <c r="O15" s="116" t="str">
        <f t="shared" ca="1" si="12"/>
        <v/>
      </c>
    </row>
    <row r="16" spans="1:15" ht="22.5" customHeight="1">
      <c r="B16" s="119">
        <f t="shared" si="0"/>
        <v>13</v>
      </c>
      <c r="C16" s="121" t="str">
        <f t="shared" ca="1" si="1"/>
        <v/>
      </c>
      <c r="D16" s="121" t="str">
        <f t="shared" ca="1" si="2"/>
        <v/>
      </c>
      <c r="E16" s="121" t="str">
        <f t="shared" ca="1" si="3"/>
        <v/>
      </c>
      <c r="F16" s="121" t="str">
        <f t="shared" ca="1" si="4"/>
        <v/>
      </c>
      <c r="G16" s="124" t="str">
        <f t="shared" ca="1" si="5"/>
        <v/>
      </c>
      <c r="H16" s="125" t="str">
        <f t="shared" ca="1" si="6"/>
        <v/>
      </c>
      <c r="I16" s="125" t="str">
        <f t="shared" ca="1" si="7"/>
        <v/>
      </c>
      <c r="J16" s="125" t="str">
        <f t="shared" ca="1" si="8"/>
        <v/>
      </c>
      <c r="K16" s="125" t="str">
        <f t="shared" ca="1" si="9"/>
        <v/>
      </c>
      <c r="L16" s="125" t="str">
        <f t="shared" ca="1" si="10"/>
        <v/>
      </c>
      <c r="M16" s="129" t="str">
        <f t="shared" ca="1" si="11"/>
        <v/>
      </c>
      <c r="N16" s="131"/>
      <c r="O16" s="116" t="str">
        <f t="shared" ca="1" si="12"/>
        <v/>
      </c>
    </row>
    <row r="17" spans="2:15" ht="22.5" customHeight="1">
      <c r="B17" s="119">
        <f t="shared" si="0"/>
        <v>14</v>
      </c>
      <c r="C17" s="121" t="str">
        <f t="shared" ca="1" si="1"/>
        <v/>
      </c>
      <c r="D17" s="121" t="str">
        <f t="shared" ca="1" si="2"/>
        <v/>
      </c>
      <c r="E17" s="121" t="str">
        <f t="shared" ca="1" si="3"/>
        <v/>
      </c>
      <c r="F17" s="121" t="str">
        <f t="shared" ca="1" si="4"/>
        <v/>
      </c>
      <c r="G17" s="124" t="str">
        <f t="shared" ca="1" si="5"/>
        <v/>
      </c>
      <c r="H17" s="125" t="str">
        <f t="shared" ca="1" si="6"/>
        <v/>
      </c>
      <c r="I17" s="125" t="str">
        <f t="shared" ca="1" si="7"/>
        <v/>
      </c>
      <c r="J17" s="125" t="str">
        <f t="shared" ca="1" si="8"/>
        <v/>
      </c>
      <c r="K17" s="125" t="str">
        <f t="shared" ca="1" si="9"/>
        <v/>
      </c>
      <c r="L17" s="125" t="str">
        <f t="shared" ca="1" si="10"/>
        <v/>
      </c>
      <c r="M17" s="129" t="str">
        <f t="shared" ca="1" si="11"/>
        <v/>
      </c>
      <c r="N17" s="131"/>
      <c r="O17" s="116" t="str">
        <f t="shared" ca="1" si="12"/>
        <v/>
      </c>
    </row>
    <row r="18" spans="2:15" ht="22.5" customHeight="1">
      <c r="B18" s="119">
        <f t="shared" si="0"/>
        <v>15</v>
      </c>
      <c r="C18" s="121" t="str">
        <f t="shared" ca="1" si="1"/>
        <v/>
      </c>
      <c r="D18" s="121" t="str">
        <f t="shared" ca="1" si="2"/>
        <v/>
      </c>
      <c r="E18" s="121" t="str">
        <f t="shared" ca="1" si="3"/>
        <v/>
      </c>
      <c r="F18" s="121" t="str">
        <f t="shared" ca="1" si="4"/>
        <v/>
      </c>
      <c r="G18" s="124" t="str">
        <f t="shared" ca="1" si="5"/>
        <v/>
      </c>
      <c r="H18" s="125" t="str">
        <f t="shared" ca="1" si="6"/>
        <v/>
      </c>
      <c r="I18" s="125" t="str">
        <f t="shared" ca="1" si="7"/>
        <v/>
      </c>
      <c r="J18" s="125" t="str">
        <f t="shared" ca="1" si="8"/>
        <v/>
      </c>
      <c r="K18" s="125" t="str">
        <f t="shared" ca="1" si="9"/>
        <v/>
      </c>
      <c r="L18" s="125" t="str">
        <f t="shared" ca="1" si="10"/>
        <v/>
      </c>
      <c r="M18" s="129" t="str">
        <f t="shared" ca="1" si="11"/>
        <v/>
      </c>
      <c r="N18" s="131"/>
      <c r="O18" s="116" t="str">
        <f t="shared" ca="1" si="12"/>
        <v/>
      </c>
    </row>
    <row r="19" spans="2:15" ht="22.5" customHeight="1">
      <c r="B19" s="119">
        <f t="shared" si="0"/>
        <v>16</v>
      </c>
      <c r="C19" s="121" t="str">
        <f t="shared" ca="1" si="1"/>
        <v/>
      </c>
      <c r="D19" s="121" t="str">
        <f t="shared" ca="1" si="2"/>
        <v/>
      </c>
      <c r="E19" s="121" t="str">
        <f t="shared" ca="1" si="3"/>
        <v/>
      </c>
      <c r="F19" s="121" t="str">
        <f t="shared" ca="1" si="4"/>
        <v/>
      </c>
      <c r="G19" s="124" t="str">
        <f t="shared" ca="1" si="5"/>
        <v/>
      </c>
      <c r="H19" s="125" t="str">
        <f t="shared" ca="1" si="6"/>
        <v/>
      </c>
      <c r="I19" s="125" t="str">
        <f t="shared" ca="1" si="7"/>
        <v/>
      </c>
      <c r="J19" s="125" t="str">
        <f t="shared" ca="1" si="8"/>
        <v/>
      </c>
      <c r="K19" s="125" t="str">
        <f t="shared" ca="1" si="9"/>
        <v/>
      </c>
      <c r="L19" s="125" t="str">
        <f t="shared" ca="1" si="10"/>
        <v/>
      </c>
      <c r="M19" s="129" t="str">
        <f t="shared" ca="1" si="11"/>
        <v/>
      </c>
      <c r="N19" s="131"/>
      <c r="O19" s="116" t="str">
        <f t="shared" ca="1" si="12"/>
        <v/>
      </c>
    </row>
    <row r="20" spans="2:15" ht="22.5" customHeight="1">
      <c r="B20" s="119">
        <f t="shared" si="0"/>
        <v>17</v>
      </c>
      <c r="C20" s="121" t="str">
        <f t="shared" ca="1" si="1"/>
        <v/>
      </c>
      <c r="D20" s="121" t="str">
        <f t="shared" ca="1" si="2"/>
        <v/>
      </c>
      <c r="E20" s="121" t="str">
        <f t="shared" ca="1" si="3"/>
        <v/>
      </c>
      <c r="F20" s="121" t="str">
        <f t="shared" ca="1" si="4"/>
        <v/>
      </c>
      <c r="G20" s="124" t="str">
        <f t="shared" ca="1" si="5"/>
        <v/>
      </c>
      <c r="H20" s="125" t="str">
        <f t="shared" ca="1" si="6"/>
        <v/>
      </c>
      <c r="I20" s="125" t="str">
        <f t="shared" ca="1" si="7"/>
        <v/>
      </c>
      <c r="J20" s="125" t="str">
        <f t="shared" ca="1" si="8"/>
        <v/>
      </c>
      <c r="K20" s="125" t="str">
        <f t="shared" ca="1" si="9"/>
        <v/>
      </c>
      <c r="L20" s="125" t="str">
        <f t="shared" ca="1" si="10"/>
        <v/>
      </c>
      <c r="M20" s="129" t="str">
        <f t="shared" ca="1" si="11"/>
        <v/>
      </c>
      <c r="N20" s="131"/>
      <c r="O20" s="116" t="str">
        <f t="shared" ca="1" si="12"/>
        <v/>
      </c>
    </row>
    <row r="21" spans="2:15" ht="22.5" customHeight="1">
      <c r="B21" s="119">
        <f t="shared" si="0"/>
        <v>18</v>
      </c>
      <c r="C21" s="121" t="str">
        <f t="shared" ca="1" si="1"/>
        <v/>
      </c>
      <c r="D21" s="121" t="str">
        <f t="shared" ca="1" si="2"/>
        <v/>
      </c>
      <c r="E21" s="121" t="str">
        <f t="shared" ca="1" si="3"/>
        <v/>
      </c>
      <c r="F21" s="121" t="str">
        <f t="shared" ca="1" si="4"/>
        <v/>
      </c>
      <c r="G21" s="124" t="str">
        <f t="shared" ca="1" si="5"/>
        <v/>
      </c>
      <c r="H21" s="125" t="str">
        <f t="shared" ca="1" si="6"/>
        <v/>
      </c>
      <c r="I21" s="125" t="str">
        <f t="shared" ca="1" si="7"/>
        <v/>
      </c>
      <c r="J21" s="125" t="str">
        <f t="shared" ca="1" si="8"/>
        <v/>
      </c>
      <c r="K21" s="125" t="str">
        <f t="shared" ca="1" si="9"/>
        <v/>
      </c>
      <c r="L21" s="125" t="str">
        <f t="shared" ca="1" si="10"/>
        <v/>
      </c>
      <c r="M21" s="129" t="str">
        <f t="shared" ca="1" si="11"/>
        <v/>
      </c>
      <c r="N21" s="131"/>
      <c r="O21" s="116" t="str">
        <f t="shared" ca="1" si="12"/>
        <v/>
      </c>
    </row>
    <row r="22" spans="2:15" ht="22.5" customHeight="1">
      <c r="B22" s="119">
        <f t="shared" si="0"/>
        <v>19</v>
      </c>
      <c r="C22" s="121" t="str">
        <f t="shared" ca="1" si="1"/>
        <v/>
      </c>
      <c r="D22" s="121" t="str">
        <f t="shared" ca="1" si="2"/>
        <v/>
      </c>
      <c r="E22" s="121" t="str">
        <f t="shared" ca="1" si="3"/>
        <v/>
      </c>
      <c r="F22" s="121" t="str">
        <f t="shared" ca="1" si="4"/>
        <v/>
      </c>
      <c r="G22" s="124" t="str">
        <f t="shared" ca="1" si="5"/>
        <v/>
      </c>
      <c r="H22" s="125" t="str">
        <f t="shared" ca="1" si="6"/>
        <v/>
      </c>
      <c r="I22" s="125" t="str">
        <f t="shared" ca="1" si="7"/>
        <v/>
      </c>
      <c r="J22" s="125" t="str">
        <f t="shared" ca="1" si="8"/>
        <v/>
      </c>
      <c r="K22" s="125" t="str">
        <f t="shared" ca="1" si="9"/>
        <v/>
      </c>
      <c r="L22" s="125" t="str">
        <f t="shared" ca="1" si="10"/>
        <v/>
      </c>
      <c r="M22" s="129" t="str">
        <f t="shared" ca="1" si="11"/>
        <v/>
      </c>
      <c r="N22" s="131"/>
      <c r="O22" s="116" t="str">
        <f t="shared" ca="1" si="12"/>
        <v/>
      </c>
    </row>
    <row r="23" spans="2:15" ht="22.5" customHeight="1">
      <c r="B23" s="119">
        <f t="shared" si="0"/>
        <v>20</v>
      </c>
      <c r="C23" s="121" t="str">
        <f t="shared" ca="1" si="1"/>
        <v/>
      </c>
      <c r="D23" s="121" t="str">
        <f t="shared" ca="1" si="2"/>
        <v/>
      </c>
      <c r="E23" s="121" t="str">
        <f t="shared" ca="1" si="3"/>
        <v/>
      </c>
      <c r="F23" s="121" t="str">
        <f t="shared" ca="1" si="4"/>
        <v/>
      </c>
      <c r="G23" s="124" t="str">
        <f t="shared" ca="1" si="5"/>
        <v/>
      </c>
      <c r="H23" s="125" t="str">
        <f t="shared" ca="1" si="6"/>
        <v/>
      </c>
      <c r="I23" s="125" t="str">
        <f t="shared" ca="1" si="7"/>
        <v/>
      </c>
      <c r="J23" s="125" t="str">
        <f t="shared" ca="1" si="8"/>
        <v/>
      </c>
      <c r="K23" s="125" t="str">
        <f t="shared" ca="1" si="9"/>
        <v/>
      </c>
      <c r="L23" s="125" t="str">
        <f t="shared" ca="1" si="10"/>
        <v/>
      </c>
      <c r="M23" s="129" t="str">
        <f t="shared" ca="1" si="11"/>
        <v/>
      </c>
      <c r="N23" s="131"/>
      <c r="O23" s="116" t="str">
        <f t="shared" ca="1" si="12"/>
        <v/>
      </c>
    </row>
    <row r="24" spans="2:15" ht="22.5" customHeight="1">
      <c r="B24" s="119">
        <f t="shared" si="0"/>
        <v>21</v>
      </c>
      <c r="C24" s="121" t="str">
        <f t="shared" ca="1" si="1"/>
        <v/>
      </c>
      <c r="D24" s="121" t="str">
        <f t="shared" ca="1" si="2"/>
        <v/>
      </c>
      <c r="E24" s="121" t="str">
        <f t="shared" ca="1" si="3"/>
        <v/>
      </c>
      <c r="F24" s="121" t="str">
        <f t="shared" ca="1" si="4"/>
        <v/>
      </c>
      <c r="G24" s="124" t="str">
        <f t="shared" ca="1" si="5"/>
        <v/>
      </c>
      <c r="H24" s="125" t="str">
        <f t="shared" ca="1" si="6"/>
        <v/>
      </c>
      <c r="I24" s="125" t="str">
        <f t="shared" ca="1" si="7"/>
        <v/>
      </c>
      <c r="J24" s="125" t="str">
        <f t="shared" ca="1" si="8"/>
        <v/>
      </c>
      <c r="K24" s="125" t="str">
        <f t="shared" ca="1" si="9"/>
        <v/>
      </c>
      <c r="L24" s="125" t="str">
        <f t="shared" ca="1" si="10"/>
        <v/>
      </c>
      <c r="M24" s="129" t="str">
        <f t="shared" ca="1" si="11"/>
        <v/>
      </c>
      <c r="N24" s="131"/>
      <c r="O24" s="116" t="str">
        <f t="shared" ca="1" si="12"/>
        <v/>
      </c>
    </row>
    <row r="25" spans="2:15" ht="22.5" customHeight="1">
      <c r="B25" s="119">
        <f t="shared" si="0"/>
        <v>22</v>
      </c>
      <c r="C25" s="121" t="str">
        <f t="shared" ca="1" si="1"/>
        <v/>
      </c>
      <c r="D25" s="121" t="str">
        <f t="shared" ca="1" si="2"/>
        <v/>
      </c>
      <c r="E25" s="121" t="str">
        <f t="shared" ca="1" si="3"/>
        <v/>
      </c>
      <c r="F25" s="121" t="str">
        <f t="shared" ca="1" si="4"/>
        <v/>
      </c>
      <c r="G25" s="124" t="str">
        <f t="shared" ca="1" si="5"/>
        <v/>
      </c>
      <c r="H25" s="125" t="str">
        <f t="shared" ca="1" si="6"/>
        <v/>
      </c>
      <c r="I25" s="125" t="str">
        <f t="shared" ca="1" si="7"/>
        <v/>
      </c>
      <c r="J25" s="125" t="str">
        <f t="shared" ca="1" si="8"/>
        <v/>
      </c>
      <c r="K25" s="125" t="str">
        <f t="shared" ca="1" si="9"/>
        <v/>
      </c>
      <c r="L25" s="125" t="str">
        <f t="shared" ca="1" si="10"/>
        <v/>
      </c>
      <c r="M25" s="129" t="str">
        <f t="shared" ca="1" si="11"/>
        <v/>
      </c>
      <c r="N25" s="131"/>
      <c r="O25" s="116" t="str">
        <f t="shared" ca="1" si="12"/>
        <v/>
      </c>
    </row>
    <row r="26" spans="2:15" ht="22.5" customHeight="1">
      <c r="B26" s="119">
        <f t="shared" si="0"/>
        <v>23</v>
      </c>
      <c r="C26" s="121" t="str">
        <f t="shared" ca="1" si="1"/>
        <v/>
      </c>
      <c r="D26" s="121" t="str">
        <f t="shared" ca="1" si="2"/>
        <v/>
      </c>
      <c r="E26" s="121" t="str">
        <f t="shared" ca="1" si="3"/>
        <v/>
      </c>
      <c r="F26" s="121" t="str">
        <f t="shared" ca="1" si="4"/>
        <v/>
      </c>
      <c r="G26" s="124" t="str">
        <f t="shared" ca="1" si="5"/>
        <v/>
      </c>
      <c r="H26" s="125" t="str">
        <f t="shared" ca="1" si="6"/>
        <v/>
      </c>
      <c r="I26" s="125" t="str">
        <f t="shared" ca="1" si="7"/>
        <v/>
      </c>
      <c r="J26" s="125" t="str">
        <f t="shared" ca="1" si="8"/>
        <v/>
      </c>
      <c r="K26" s="125" t="str">
        <f t="shared" ca="1" si="9"/>
        <v/>
      </c>
      <c r="L26" s="125" t="str">
        <f t="shared" ca="1" si="10"/>
        <v/>
      </c>
      <c r="M26" s="129" t="str">
        <f t="shared" ca="1" si="11"/>
        <v/>
      </c>
      <c r="N26" s="131"/>
      <c r="O26" s="116" t="str">
        <f t="shared" ca="1" si="12"/>
        <v/>
      </c>
    </row>
    <row r="27" spans="2:15" ht="22.5" hidden="1" customHeight="1">
      <c r="B27" s="119">
        <f t="shared" si="0"/>
        <v>24</v>
      </c>
      <c r="C27" s="121" t="str">
        <f t="shared" ca="1" si="1"/>
        <v/>
      </c>
      <c r="D27" s="121" t="str">
        <f t="shared" ca="1" si="2"/>
        <v/>
      </c>
      <c r="E27" s="121" t="str">
        <f t="shared" ca="1" si="3"/>
        <v/>
      </c>
      <c r="F27" s="121" t="str">
        <f t="shared" ca="1" si="4"/>
        <v/>
      </c>
      <c r="G27" s="124" t="str">
        <f t="shared" ca="1" si="5"/>
        <v/>
      </c>
      <c r="H27" s="125" t="str">
        <f t="shared" ref="H27:H90" ca="1" si="13">IF(OR($O27="国保連へ申請",$O27="申請可"),IFERROR(INDIRECT("個票"&amp;$B27&amp;"！$Z$14"),""),"")</f>
        <v/>
      </c>
      <c r="I27" s="125" t="str">
        <f t="shared" ca="1" si="7"/>
        <v/>
      </c>
      <c r="J27" s="125" t="str">
        <f t="shared" ca="1" si="8"/>
        <v/>
      </c>
      <c r="K27" s="125" t="str">
        <f t="shared" ca="1" si="9"/>
        <v/>
      </c>
      <c r="L27" s="125" t="str">
        <f t="shared" ca="1" si="10"/>
        <v/>
      </c>
      <c r="M27" s="129" t="str">
        <f t="shared" ca="1" si="11"/>
        <v/>
      </c>
      <c r="N27" s="131"/>
      <c r="O27" s="116" t="str">
        <f t="shared" ca="1" si="12"/>
        <v/>
      </c>
    </row>
    <row r="28" spans="2:15" ht="22.5" hidden="1" customHeight="1">
      <c r="B28" s="119">
        <f t="shared" si="0"/>
        <v>25</v>
      </c>
      <c r="C28" s="121" t="str">
        <f t="shared" ca="1" si="1"/>
        <v/>
      </c>
      <c r="D28" s="121" t="str">
        <f t="shared" ca="1" si="2"/>
        <v/>
      </c>
      <c r="E28" s="121" t="str">
        <f t="shared" ca="1" si="3"/>
        <v/>
      </c>
      <c r="F28" s="121" t="str">
        <f t="shared" ca="1" si="4"/>
        <v/>
      </c>
      <c r="G28" s="124" t="str">
        <f t="shared" ca="1" si="5"/>
        <v/>
      </c>
      <c r="H28" s="125" t="str">
        <f t="shared" ca="1" si="13"/>
        <v/>
      </c>
      <c r="I28" s="125" t="str">
        <f t="shared" ca="1" si="7"/>
        <v/>
      </c>
      <c r="J28" s="125" t="str">
        <f t="shared" ca="1" si="8"/>
        <v/>
      </c>
      <c r="K28" s="125" t="str">
        <f t="shared" ca="1" si="9"/>
        <v/>
      </c>
      <c r="L28" s="125" t="str">
        <f t="shared" ca="1" si="10"/>
        <v/>
      </c>
      <c r="M28" s="129" t="str">
        <f t="shared" ca="1" si="11"/>
        <v/>
      </c>
      <c r="N28" s="131"/>
      <c r="O28" s="116" t="str">
        <f t="shared" ca="1" si="12"/>
        <v/>
      </c>
    </row>
    <row r="29" spans="2:15" ht="22.5" hidden="1" customHeight="1">
      <c r="B29" s="119">
        <f t="shared" si="0"/>
        <v>26</v>
      </c>
      <c r="C29" s="121" t="str">
        <f t="shared" ca="1" si="1"/>
        <v/>
      </c>
      <c r="D29" s="121" t="str">
        <f t="shared" ca="1" si="2"/>
        <v/>
      </c>
      <c r="E29" s="121" t="str">
        <f t="shared" ca="1" si="3"/>
        <v/>
      </c>
      <c r="F29" s="121" t="str">
        <f t="shared" ca="1" si="4"/>
        <v/>
      </c>
      <c r="G29" s="124" t="str">
        <f t="shared" ca="1" si="5"/>
        <v/>
      </c>
      <c r="H29" s="125" t="str">
        <f t="shared" ca="1" si="13"/>
        <v/>
      </c>
      <c r="I29" s="125" t="str">
        <f t="shared" ca="1" si="7"/>
        <v/>
      </c>
      <c r="J29" s="125" t="str">
        <f t="shared" ca="1" si="8"/>
        <v/>
      </c>
      <c r="K29" s="125" t="str">
        <f t="shared" ca="1" si="9"/>
        <v/>
      </c>
      <c r="L29" s="125" t="str">
        <f t="shared" ca="1" si="10"/>
        <v/>
      </c>
      <c r="M29" s="129" t="str">
        <f t="shared" ca="1" si="11"/>
        <v/>
      </c>
      <c r="N29" s="131"/>
      <c r="O29" s="116" t="str">
        <f t="shared" ca="1" si="12"/>
        <v/>
      </c>
    </row>
    <row r="30" spans="2:15" ht="22.5" hidden="1" customHeight="1">
      <c r="B30" s="119">
        <f t="shared" si="0"/>
        <v>27</v>
      </c>
      <c r="C30" s="121" t="str">
        <f t="shared" ca="1" si="1"/>
        <v/>
      </c>
      <c r="D30" s="121" t="str">
        <f t="shared" ca="1" si="2"/>
        <v/>
      </c>
      <c r="E30" s="121" t="str">
        <f t="shared" ca="1" si="3"/>
        <v/>
      </c>
      <c r="F30" s="121" t="str">
        <f t="shared" ca="1" si="4"/>
        <v/>
      </c>
      <c r="G30" s="124" t="str">
        <f t="shared" ca="1" si="5"/>
        <v/>
      </c>
      <c r="H30" s="125" t="str">
        <f t="shared" ca="1" si="13"/>
        <v/>
      </c>
      <c r="I30" s="125" t="str">
        <f t="shared" ca="1" si="7"/>
        <v/>
      </c>
      <c r="J30" s="125" t="str">
        <f t="shared" ca="1" si="8"/>
        <v/>
      </c>
      <c r="K30" s="125" t="str">
        <f t="shared" ca="1" si="9"/>
        <v/>
      </c>
      <c r="L30" s="125" t="str">
        <f t="shared" ca="1" si="10"/>
        <v/>
      </c>
      <c r="M30" s="129" t="str">
        <f t="shared" ca="1" si="11"/>
        <v/>
      </c>
      <c r="N30" s="131"/>
      <c r="O30" s="116" t="str">
        <f t="shared" ca="1" si="12"/>
        <v/>
      </c>
    </row>
    <row r="31" spans="2:15" ht="22.5" hidden="1" customHeight="1">
      <c r="B31" s="119">
        <f t="shared" si="0"/>
        <v>28</v>
      </c>
      <c r="C31" s="121" t="str">
        <f t="shared" ca="1" si="1"/>
        <v/>
      </c>
      <c r="D31" s="121" t="str">
        <f t="shared" ca="1" si="2"/>
        <v/>
      </c>
      <c r="E31" s="121" t="str">
        <f t="shared" ca="1" si="3"/>
        <v/>
      </c>
      <c r="F31" s="121" t="str">
        <f t="shared" ca="1" si="4"/>
        <v/>
      </c>
      <c r="G31" s="124" t="str">
        <f t="shared" ca="1" si="5"/>
        <v/>
      </c>
      <c r="H31" s="125" t="str">
        <f t="shared" ca="1" si="13"/>
        <v/>
      </c>
      <c r="I31" s="125" t="str">
        <f t="shared" ca="1" si="7"/>
        <v/>
      </c>
      <c r="J31" s="125" t="str">
        <f t="shared" ca="1" si="8"/>
        <v/>
      </c>
      <c r="K31" s="125" t="str">
        <f t="shared" ca="1" si="9"/>
        <v/>
      </c>
      <c r="L31" s="125" t="str">
        <f t="shared" ca="1" si="10"/>
        <v/>
      </c>
      <c r="M31" s="129" t="str">
        <f t="shared" ca="1" si="11"/>
        <v/>
      </c>
      <c r="N31" s="131"/>
      <c r="O31" s="116" t="str">
        <f t="shared" ca="1" si="12"/>
        <v/>
      </c>
    </row>
    <row r="32" spans="2:15" ht="22.5" hidden="1" customHeight="1">
      <c r="B32" s="119">
        <f t="shared" si="0"/>
        <v>29</v>
      </c>
      <c r="C32" s="121" t="str">
        <f t="shared" ca="1" si="1"/>
        <v/>
      </c>
      <c r="D32" s="121" t="str">
        <f t="shared" ca="1" si="2"/>
        <v/>
      </c>
      <c r="E32" s="121" t="str">
        <f t="shared" ca="1" si="3"/>
        <v/>
      </c>
      <c r="F32" s="121" t="str">
        <f t="shared" ca="1" si="4"/>
        <v/>
      </c>
      <c r="G32" s="124" t="str">
        <f t="shared" ca="1" si="5"/>
        <v/>
      </c>
      <c r="H32" s="125" t="str">
        <f t="shared" ca="1" si="13"/>
        <v/>
      </c>
      <c r="I32" s="125" t="str">
        <f t="shared" ca="1" si="7"/>
        <v/>
      </c>
      <c r="J32" s="125" t="str">
        <f t="shared" ca="1" si="8"/>
        <v/>
      </c>
      <c r="K32" s="125" t="str">
        <f t="shared" ca="1" si="9"/>
        <v/>
      </c>
      <c r="L32" s="125" t="str">
        <f t="shared" ca="1" si="10"/>
        <v/>
      </c>
      <c r="M32" s="129" t="str">
        <f t="shared" ca="1" si="11"/>
        <v/>
      </c>
      <c r="N32" s="131"/>
      <c r="O32" s="116" t="str">
        <f t="shared" ca="1" si="12"/>
        <v/>
      </c>
    </row>
    <row r="33" spans="2:15" ht="22.5" hidden="1" customHeight="1">
      <c r="B33" s="119">
        <f t="shared" si="0"/>
        <v>30</v>
      </c>
      <c r="C33" s="121" t="str">
        <f t="shared" ca="1" si="1"/>
        <v/>
      </c>
      <c r="D33" s="121" t="str">
        <f t="shared" ca="1" si="2"/>
        <v/>
      </c>
      <c r="E33" s="121" t="str">
        <f t="shared" ca="1" si="3"/>
        <v/>
      </c>
      <c r="F33" s="121" t="str">
        <f t="shared" ca="1" si="4"/>
        <v/>
      </c>
      <c r="G33" s="124" t="str">
        <f t="shared" ca="1" si="5"/>
        <v/>
      </c>
      <c r="H33" s="125" t="str">
        <f t="shared" ca="1" si="13"/>
        <v/>
      </c>
      <c r="I33" s="125" t="str">
        <f t="shared" ca="1" si="7"/>
        <v/>
      </c>
      <c r="J33" s="125" t="str">
        <f t="shared" ca="1" si="8"/>
        <v/>
      </c>
      <c r="K33" s="125" t="str">
        <f t="shared" ca="1" si="9"/>
        <v/>
      </c>
      <c r="L33" s="125" t="str">
        <f t="shared" ca="1" si="10"/>
        <v/>
      </c>
      <c r="M33" s="129" t="str">
        <f t="shared" ca="1" si="11"/>
        <v/>
      </c>
      <c r="N33" s="131"/>
      <c r="O33" s="116" t="str">
        <f t="shared" ca="1" si="12"/>
        <v/>
      </c>
    </row>
    <row r="34" spans="2:15" ht="22.5" hidden="1" customHeight="1">
      <c r="B34" s="119">
        <f t="shared" si="0"/>
        <v>31</v>
      </c>
      <c r="C34" s="121" t="str">
        <f t="shared" ca="1" si="1"/>
        <v/>
      </c>
      <c r="D34" s="121" t="str">
        <f t="shared" ca="1" si="2"/>
        <v/>
      </c>
      <c r="E34" s="121" t="str">
        <f t="shared" ca="1" si="3"/>
        <v/>
      </c>
      <c r="F34" s="121" t="str">
        <f t="shared" ca="1" si="4"/>
        <v/>
      </c>
      <c r="G34" s="124" t="str">
        <f t="shared" ca="1" si="5"/>
        <v/>
      </c>
      <c r="H34" s="125" t="str">
        <f t="shared" ca="1" si="13"/>
        <v/>
      </c>
      <c r="I34" s="125" t="str">
        <f t="shared" ca="1" si="7"/>
        <v/>
      </c>
      <c r="J34" s="125" t="str">
        <f t="shared" ca="1" si="8"/>
        <v/>
      </c>
      <c r="K34" s="125" t="str">
        <f t="shared" ca="1" si="9"/>
        <v/>
      </c>
      <c r="L34" s="125" t="str">
        <f t="shared" ca="1" si="10"/>
        <v/>
      </c>
      <c r="M34" s="129" t="str">
        <f t="shared" ca="1" si="11"/>
        <v/>
      </c>
      <c r="N34" s="131"/>
      <c r="O34" s="116" t="str">
        <f t="shared" ca="1" si="12"/>
        <v/>
      </c>
    </row>
    <row r="35" spans="2:15" ht="22.5" hidden="1" customHeight="1">
      <c r="B35" s="119">
        <f t="shared" si="0"/>
        <v>32</v>
      </c>
      <c r="C35" s="121" t="str">
        <f t="shared" ca="1" si="1"/>
        <v/>
      </c>
      <c r="D35" s="121" t="str">
        <f t="shared" ca="1" si="2"/>
        <v/>
      </c>
      <c r="E35" s="121" t="str">
        <f t="shared" ca="1" si="3"/>
        <v/>
      </c>
      <c r="F35" s="121" t="str">
        <f t="shared" ca="1" si="4"/>
        <v/>
      </c>
      <c r="G35" s="124" t="str">
        <f t="shared" ca="1" si="5"/>
        <v/>
      </c>
      <c r="H35" s="125" t="str">
        <f t="shared" ca="1" si="13"/>
        <v/>
      </c>
      <c r="I35" s="125" t="str">
        <f t="shared" ca="1" si="7"/>
        <v/>
      </c>
      <c r="J35" s="125" t="str">
        <f t="shared" ca="1" si="8"/>
        <v/>
      </c>
      <c r="K35" s="125" t="str">
        <f t="shared" ca="1" si="9"/>
        <v/>
      </c>
      <c r="L35" s="125" t="str">
        <f t="shared" ca="1" si="10"/>
        <v/>
      </c>
      <c r="M35" s="129" t="str">
        <f t="shared" ca="1" si="11"/>
        <v/>
      </c>
      <c r="N35" s="131"/>
      <c r="O35" s="116" t="str">
        <f t="shared" ca="1" si="12"/>
        <v/>
      </c>
    </row>
    <row r="36" spans="2:15" ht="22.5" hidden="1" customHeight="1">
      <c r="B36" s="119">
        <f t="shared" si="0"/>
        <v>33</v>
      </c>
      <c r="C36" s="121" t="str">
        <f t="shared" ca="1" si="1"/>
        <v/>
      </c>
      <c r="D36" s="121" t="str">
        <f t="shared" ca="1" si="2"/>
        <v/>
      </c>
      <c r="E36" s="121" t="str">
        <f t="shared" ca="1" si="3"/>
        <v/>
      </c>
      <c r="F36" s="121" t="str">
        <f t="shared" ca="1" si="4"/>
        <v/>
      </c>
      <c r="G36" s="124" t="str">
        <f t="shared" ca="1" si="5"/>
        <v/>
      </c>
      <c r="H36" s="125" t="str">
        <f t="shared" ca="1" si="13"/>
        <v/>
      </c>
      <c r="I36" s="125" t="str">
        <f t="shared" ca="1" si="7"/>
        <v/>
      </c>
      <c r="J36" s="125" t="str">
        <f t="shared" ca="1" si="8"/>
        <v/>
      </c>
      <c r="K36" s="125" t="str">
        <f t="shared" ca="1" si="9"/>
        <v/>
      </c>
      <c r="L36" s="125" t="str">
        <f t="shared" ca="1" si="10"/>
        <v/>
      </c>
      <c r="M36" s="129" t="str">
        <f t="shared" ca="1" si="11"/>
        <v/>
      </c>
      <c r="N36" s="131"/>
      <c r="O36" s="116" t="str">
        <f t="shared" ca="1" si="12"/>
        <v/>
      </c>
    </row>
    <row r="37" spans="2:15" ht="22.5" hidden="1" customHeight="1">
      <c r="B37" s="119">
        <f t="shared" si="0"/>
        <v>34</v>
      </c>
      <c r="C37" s="121" t="str">
        <f t="shared" ca="1" si="1"/>
        <v/>
      </c>
      <c r="D37" s="121" t="str">
        <f t="shared" ca="1" si="2"/>
        <v/>
      </c>
      <c r="E37" s="121" t="str">
        <f t="shared" ca="1" si="3"/>
        <v/>
      </c>
      <c r="F37" s="121" t="str">
        <f t="shared" ca="1" si="4"/>
        <v/>
      </c>
      <c r="G37" s="124" t="str">
        <f t="shared" ca="1" si="5"/>
        <v/>
      </c>
      <c r="H37" s="125" t="str">
        <f t="shared" ca="1" si="13"/>
        <v/>
      </c>
      <c r="I37" s="125" t="str">
        <f t="shared" ca="1" si="7"/>
        <v/>
      </c>
      <c r="J37" s="125" t="str">
        <f t="shared" ca="1" si="8"/>
        <v/>
      </c>
      <c r="K37" s="125" t="str">
        <f t="shared" ca="1" si="9"/>
        <v/>
      </c>
      <c r="L37" s="125" t="str">
        <f t="shared" ca="1" si="10"/>
        <v/>
      </c>
      <c r="M37" s="129" t="str">
        <f t="shared" ca="1" si="11"/>
        <v/>
      </c>
      <c r="N37" s="131"/>
      <c r="O37" s="116" t="str">
        <f t="shared" ca="1" si="12"/>
        <v/>
      </c>
    </row>
    <row r="38" spans="2:15" ht="22.5" hidden="1" customHeight="1">
      <c r="B38" s="119">
        <f t="shared" si="0"/>
        <v>35</v>
      </c>
      <c r="C38" s="121" t="str">
        <f t="shared" ca="1" si="1"/>
        <v/>
      </c>
      <c r="D38" s="121" t="str">
        <f t="shared" ca="1" si="2"/>
        <v/>
      </c>
      <c r="E38" s="121" t="str">
        <f t="shared" ca="1" si="3"/>
        <v/>
      </c>
      <c r="F38" s="121" t="str">
        <f t="shared" ca="1" si="4"/>
        <v/>
      </c>
      <c r="G38" s="124" t="str">
        <f t="shared" ca="1" si="5"/>
        <v/>
      </c>
      <c r="H38" s="125" t="str">
        <f t="shared" ca="1" si="13"/>
        <v/>
      </c>
      <c r="I38" s="125" t="str">
        <f t="shared" ca="1" si="7"/>
        <v/>
      </c>
      <c r="J38" s="125" t="str">
        <f t="shared" ca="1" si="8"/>
        <v/>
      </c>
      <c r="K38" s="125" t="str">
        <f t="shared" ca="1" si="9"/>
        <v/>
      </c>
      <c r="L38" s="125" t="str">
        <f t="shared" ca="1" si="10"/>
        <v/>
      </c>
      <c r="M38" s="129" t="str">
        <f t="shared" ca="1" si="11"/>
        <v/>
      </c>
      <c r="N38" s="131"/>
      <c r="O38" s="116" t="str">
        <f t="shared" ca="1" si="12"/>
        <v/>
      </c>
    </row>
    <row r="39" spans="2:15" ht="22.5" hidden="1" customHeight="1">
      <c r="B39" s="119">
        <f t="shared" si="0"/>
        <v>36</v>
      </c>
      <c r="C39" s="121" t="str">
        <f t="shared" ca="1" si="1"/>
        <v/>
      </c>
      <c r="D39" s="121" t="str">
        <f t="shared" ca="1" si="2"/>
        <v/>
      </c>
      <c r="E39" s="121" t="str">
        <f t="shared" ca="1" si="3"/>
        <v/>
      </c>
      <c r="F39" s="121" t="str">
        <f t="shared" ca="1" si="4"/>
        <v/>
      </c>
      <c r="G39" s="124" t="str">
        <f t="shared" ca="1" si="5"/>
        <v/>
      </c>
      <c r="H39" s="125" t="str">
        <f t="shared" ca="1" si="13"/>
        <v/>
      </c>
      <c r="I39" s="125" t="str">
        <f t="shared" ca="1" si="7"/>
        <v/>
      </c>
      <c r="J39" s="125" t="str">
        <f t="shared" ca="1" si="8"/>
        <v/>
      </c>
      <c r="K39" s="125" t="str">
        <f t="shared" ca="1" si="9"/>
        <v/>
      </c>
      <c r="L39" s="125" t="str">
        <f t="shared" ca="1" si="10"/>
        <v/>
      </c>
      <c r="M39" s="129" t="str">
        <f t="shared" ca="1" si="11"/>
        <v/>
      </c>
      <c r="N39" s="131"/>
      <c r="O39" s="116" t="str">
        <f t="shared" ca="1" si="12"/>
        <v/>
      </c>
    </row>
    <row r="40" spans="2:15" ht="22.5" hidden="1" customHeight="1">
      <c r="B40" s="119">
        <f t="shared" si="0"/>
        <v>37</v>
      </c>
      <c r="C40" s="121" t="str">
        <f t="shared" ca="1" si="1"/>
        <v/>
      </c>
      <c r="D40" s="121" t="str">
        <f t="shared" ca="1" si="2"/>
        <v/>
      </c>
      <c r="E40" s="121" t="str">
        <f t="shared" ca="1" si="3"/>
        <v/>
      </c>
      <c r="F40" s="121" t="str">
        <f t="shared" ca="1" si="4"/>
        <v/>
      </c>
      <c r="G40" s="124" t="str">
        <f t="shared" ca="1" si="5"/>
        <v/>
      </c>
      <c r="H40" s="125" t="str">
        <f t="shared" ca="1" si="13"/>
        <v/>
      </c>
      <c r="I40" s="125" t="str">
        <f t="shared" ca="1" si="7"/>
        <v/>
      </c>
      <c r="J40" s="125" t="str">
        <f t="shared" ca="1" si="8"/>
        <v/>
      </c>
      <c r="K40" s="125" t="str">
        <f t="shared" ca="1" si="9"/>
        <v/>
      </c>
      <c r="L40" s="125" t="str">
        <f t="shared" ca="1" si="10"/>
        <v/>
      </c>
      <c r="M40" s="129" t="str">
        <f t="shared" ca="1" si="11"/>
        <v/>
      </c>
      <c r="N40" s="131"/>
      <c r="O40" s="116" t="str">
        <f t="shared" ca="1" si="12"/>
        <v/>
      </c>
    </row>
    <row r="41" spans="2:15" ht="22.5" hidden="1" customHeight="1">
      <c r="B41" s="119">
        <f t="shared" si="0"/>
        <v>38</v>
      </c>
      <c r="C41" s="121" t="str">
        <f t="shared" ca="1" si="1"/>
        <v/>
      </c>
      <c r="D41" s="121" t="str">
        <f t="shared" ca="1" si="2"/>
        <v/>
      </c>
      <c r="E41" s="121" t="str">
        <f t="shared" ca="1" si="3"/>
        <v/>
      </c>
      <c r="F41" s="121" t="str">
        <f t="shared" ca="1" si="4"/>
        <v/>
      </c>
      <c r="G41" s="124" t="str">
        <f t="shared" ca="1" si="5"/>
        <v/>
      </c>
      <c r="H41" s="125" t="str">
        <f t="shared" ca="1" si="13"/>
        <v/>
      </c>
      <c r="I41" s="125" t="str">
        <f t="shared" ca="1" si="7"/>
        <v/>
      </c>
      <c r="J41" s="125" t="str">
        <f t="shared" ca="1" si="8"/>
        <v/>
      </c>
      <c r="K41" s="125" t="str">
        <f t="shared" ca="1" si="9"/>
        <v/>
      </c>
      <c r="L41" s="125" t="str">
        <f t="shared" ca="1" si="10"/>
        <v/>
      </c>
      <c r="M41" s="129" t="str">
        <f t="shared" ca="1" si="11"/>
        <v/>
      </c>
      <c r="N41" s="131"/>
      <c r="O41" s="116" t="str">
        <f t="shared" ca="1" si="12"/>
        <v/>
      </c>
    </row>
    <row r="42" spans="2:15" ht="22.5" hidden="1" customHeight="1">
      <c r="B42" s="119">
        <f t="shared" si="0"/>
        <v>39</v>
      </c>
      <c r="C42" s="121" t="str">
        <f t="shared" ca="1" si="1"/>
        <v/>
      </c>
      <c r="D42" s="121" t="str">
        <f t="shared" ca="1" si="2"/>
        <v/>
      </c>
      <c r="E42" s="121" t="str">
        <f t="shared" ca="1" si="3"/>
        <v/>
      </c>
      <c r="F42" s="121" t="str">
        <f t="shared" ca="1" si="4"/>
        <v/>
      </c>
      <c r="G42" s="124" t="str">
        <f t="shared" ca="1" si="5"/>
        <v/>
      </c>
      <c r="H42" s="125" t="str">
        <f t="shared" ca="1" si="13"/>
        <v/>
      </c>
      <c r="I42" s="125" t="str">
        <f t="shared" ca="1" si="7"/>
        <v/>
      </c>
      <c r="J42" s="125" t="str">
        <f t="shared" ca="1" si="8"/>
        <v/>
      </c>
      <c r="K42" s="125" t="str">
        <f t="shared" ca="1" si="9"/>
        <v/>
      </c>
      <c r="L42" s="125" t="str">
        <f t="shared" ca="1" si="10"/>
        <v/>
      </c>
      <c r="M42" s="129" t="str">
        <f t="shared" ca="1" si="11"/>
        <v/>
      </c>
      <c r="N42" s="131"/>
      <c r="O42" s="116" t="str">
        <f t="shared" ca="1" si="12"/>
        <v/>
      </c>
    </row>
    <row r="43" spans="2:15" ht="22.5" hidden="1" customHeight="1">
      <c r="B43" s="119">
        <f t="shared" si="0"/>
        <v>40</v>
      </c>
      <c r="C43" s="121" t="str">
        <f t="shared" ca="1" si="1"/>
        <v/>
      </c>
      <c r="D43" s="121" t="str">
        <f t="shared" ca="1" si="2"/>
        <v/>
      </c>
      <c r="E43" s="121" t="str">
        <f t="shared" ca="1" si="3"/>
        <v/>
      </c>
      <c r="F43" s="121" t="str">
        <f t="shared" ca="1" si="4"/>
        <v/>
      </c>
      <c r="G43" s="124" t="str">
        <f t="shared" ca="1" si="5"/>
        <v/>
      </c>
      <c r="H43" s="125" t="str">
        <f t="shared" ca="1" si="13"/>
        <v/>
      </c>
      <c r="I43" s="125" t="str">
        <f t="shared" ca="1" si="7"/>
        <v/>
      </c>
      <c r="J43" s="125" t="str">
        <f t="shared" ca="1" si="8"/>
        <v/>
      </c>
      <c r="K43" s="125" t="str">
        <f t="shared" ca="1" si="9"/>
        <v/>
      </c>
      <c r="L43" s="125" t="str">
        <f t="shared" ca="1" si="10"/>
        <v/>
      </c>
      <c r="M43" s="129" t="str">
        <f t="shared" ca="1" si="11"/>
        <v/>
      </c>
      <c r="N43" s="131"/>
      <c r="O43" s="116" t="str">
        <f t="shared" ca="1" si="12"/>
        <v/>
      </c>
    </row>
    <row r="44" spans="2:15" ht="22.5" hidden="1" customHeight="1">
      <c r="B44" s="119">
        <f t="shared" si="0"/>
        <v>41</v>
      </c>
      <c r="C44" s="121" t="str">
        <f t="shared" ca="1" si="1"/>
        <v/>
      </c>
      <c r="D44" s="121" t="str">
        <f t="shared" ca="1" si="2"/>
        <v/>
      </c>
      <c r="E44" s="121" t="str">
        <f t="shared" ca="1" si="3"/>
        <v/>
      </c>
      <c r="F44" s="121" t="str">
        <f t="shared" ca="1" si="4"/>
        <v/>
      </c>
      <c r="G44" s="124" t="str">
        <f t="shared" ca="1" si="5"/>
        <v/>
      </c>
      <c r="H44" s="125" t="str">
        <f t="shared" ca="1" si="13"/>
        <v/>
      </c>
      <c r="I44" s="125" t="str">
        <f t="shared" ca="1" si="7"/>
        <v/>
      </c>
      <c r="J44" s="125" t="str">
        <f t="shared" ca="1" si="8"/>
        <v/>
      </c>
      <c r="K44" s="125" t="str">
        <f t="shared" ca="1" si="9"/>
        <v/>
      </c>
      <c r="L44" s="125" t="str">
        <f t="shared" ca="1" si="10"/>
        <v/>
      </c>
      <c r="M44" s="129" t="str">
        <f t="shared" ca="1" si="11"/>
        <v/>
      </c>
      <c r="N44" s="131"/>
      <c r="O44" s="116" t="str">
        <f t="shared" ca="1" si="12"/>
        <v/>
      </c>
    </row>
    <row r="45" spans="2:15" ht="22.5" hidden="1" customHeight="1">
      <c r="B45" s="119">
        <f t="shared" si="0"/>
        <v>42</v>
      </c>
      <c r="C45" s="121" t="str">
        <f t="shared" ca="1" si="1"/>
        <v/>
      </c>
      <c r="D45" s="121" t="str">
        <f t="shared" ca="1" si="2"/>
        <v/>
      </c>
      <c r="E45" s="121" t="str">
        <f t="shared" ca="1" si="3"/>
        <v/>
      </c>
      <c r="F45" s="121" t="str">
        <f t="shared" ca="1" si="4"/>
        <v/>
      </c>
      <c r="G45" s="124" t="str">
        <f t="shared" ca="1" si="5"/>
        <v/>
      </c>
      <c r="H45" s="125" t="str">
        <f t="shared" ca="1" si="13"/>
        <v/>
      </c>
      <c r="I45" s="125" t="str">
        <f t="shared" ca="1" si="7"/>
        <v/>
      </c>
      <c r="J45" s="125" t="str">
        <f t="shared" ca="1" si="8"/>
        <v/>
      </c>
      <c r="K45" s="125" t="str">
        <f t="shared" ca="1" si="9"/>
        <v/>
      </c>
      <c r="L45" s="125" t="str">
        <f t="shared" ca="1" si="10"/>
        <v/>
      </c>
      <c r="M45" s="129" t="str">
        <f t="shared" ca="1" si="11"/>
        <v/>
      </c>
      <c r="N45" s="131"/>
      <c r="O45" s="116" t="str">
        <f t="shared" ca="1" si="12"/>
        <v/>
      </c>
    </row>
    <row r="46" spans="2:15" ht="22.5" hidden="1" customHeight="1">
      <c r="B46" s="119">
        <f t="shared" si="0"/>
        <v>43</v>
      </c>
      <c r="C46" s="121" t="str">
        <f t="shared" ca="1" si="1"/>
        <v/>
      </c>
      <c r="D46" s="121" t="str">
        <f t="shared" ca="1" si="2"/>
        <v/>
      </c>
      <c r="E46" s="121" t="str">
        <f t="shared" ca="1" si="3"/>
        <v/>
      </c>
      <c r="F46" s="121" t="str">
        <f t="shared" ca="1" si="4"/>
        <v/>
      </c>
      <c r="G46" s="124" t="str">
        <f t="shared" ca="1" si="5"/>
        <v/>
      </c>
      <c r="H46" s="125" t="str">
        <f t="shared" ca="1" si="13"/>
        <v/>
      </c>
      <c r="I46" s="125" t="str">
        <f t="shared" ca="1" si="7"/>
        <v/>
      </c>
      <c r="J46" s="125" t="str">
        <f t="shared" ca="1" si="8"/>
        <v/>
      </c>
      <c r="K46" s="125" t="str">
        <f t="shared" ca="1" si="9"/>
        <v/>
      </c>
      <c r="L46" s="125" t="str">
        <f t="shared" ca="1" si="10"/>
        <v/>
      </c>
      <c r="M46" s="129" t="str">
        <f t="shared" ca="1" si="11"/>
        <v/>
      </c>
      <c r="N46" s="131"/>
      <c r="O46" s="116" t="str">
        <f t="shared" ca="1" si="12"/>
        <v/>
      </c>
    </row>
    <row r="47" spans="2:15" ht="22.5" hidden="1" customHeight="1">
      <c r="B47" s="119">
        <f t="shared" si="0"/>
        <v>44</v>
      </c>
      <c r="C47" s="121" t="str">
        <f t="shared" ca="1" si="1"/>
        <v/>
      </c>
      <c r="D47" s="121" t="str">
        <f t="shared" ca="1" si="2"/>
        <v/>
      </c>
      <c r="E47" s="121" t="str">
        <f t="shared" ca="1" si="3"/>
        <v/>
      </c>
      <c r="F47" s="121" t="str">
        <f t="shared" ca="1" si="4"/>
        <v/>
      </c>
      <c r="G47" s="124" t="str">
        <f t="shared" ca="1" si="5"/>
        <v/>
      </c>
      <c r="H47" s="125" t="str">
        <f t="shared" ca="1" si="13"/>
        <v/>
      </c>
      <c r="I47" s="125" t="str">
        <f t="shared" ca="1" si="7"/>
        <v/>
      </c>
      <c r="J47" s="125" t="str">
        <f t="shared" ca="1" si="8"/>
        <v/>
      </c>
      <c r="K47" s="125" t="str">
        <f t="shared" ca="1" si="9"/>
        <v/>
      </c>
      <c r="L47" s="125" t="str">
        <f t="shared" ca="1" si="10"/>
        <v/>
      </c>
      <c r="M47" s="129" t="str">
        <f t="shared" ca="1" si="11"/>
        <v/>
      </c>
      <c r="N47" s="131"/>
      <c r="O47" s="116" t="str">
        <f t="shared" ca="1" si="12"/>
        <v/>
      </c>
    </row>
    <row r="48" spans="2:15" ht="22.5" hidden="1" customHeight="1">
      <c r="B48" s="119">
        <f t="shared" si="0"/>
        <v>45</v>
      </c>
      <c r="C48" s="121" t="str">
        <f t="shared" ca="1" si="1"/>
        <v/>
      </c>
      <c r="D48" s="121" t="str">
        <f t="shared" ca="1" si="2"/>
        <v/>
      </c>
      <c r="E48" s="121" t="str">
        <f t="shared" ca="1" si="3"/>
        <v/>
      </c>
      <c r="F48" s="121" t="str">
        <f t="shared" ca="1" si="4"/>
        <v/>
      </c>
      <c r="G48" s="124" t="str">
        <f t="shared" ca="1" si="5"/>
        <v/>
      </c>
      <c r="H48" s="125" t="str">
        <f t="shared" ca="1" si="13"/>
        <v/>
      </c>
      <c r="I48" s="125" t="str">
        <f t="shared" ca="1" si="7"/>
        <v/>
      </c>
      <c r="J48" s="125" t="str">
        <f t="shared" ca="1" si="8"/>
        <v/>
      </c>
      <c r="K48" s="125" t="str">
        <f t="shared" ca="1" si="9"/>
        <v/>
      </c>
      <c r="L48" s="125" t="str">
        <f t="shared" ca="1" si="10"/>
        <v/>
      </c>
      <c r="M48" s="129" t="str">
        <f t="shared" ca="1" si="11"/>
        <v/>
      </c>
      <c r="N48" s="131"/>
      <c r="O48" s="116" t="str">
        <f t="shared" ca="1" si="12"/>
        <v/>
      </c>
    </row>
    <row r="49" spans="2:15" ht="22.5" hidden="1" customHeight="1">
      <c r="B49" s="119">
        <f t="shared" si="0"/>
        <v>46</v>
      </c>
      <c r="C49" s="121" t="str">
        <f t="shared" ca="1" si="1"/>
        <v/>
      </c>
      <c r="D49" s="121" t="str">
        <f t="shared" ca="1" si="2"/>
        <v/>
      </c>
      <c r="E49" s="121" t="str">
        <f t="shared" ca="1" si="3"/>
        <v/>
      </c>
      <c r="F49" s="121" t="str">
        <f t="shared" ca="1" si="4"/>
        <v/>
      </c>
      <c r="G49" s="124" t="str">
        <f t="shared" ca="1" si="5"/>
        <v/>
      </c>
      <c r="H49" s="125" t="str">
        <f t="shared" ca="1" si="13"/>
        <v/>
      </c>
      <c r="I49" s="125" t="str">
        <f t="shared" ca="1" si="7"/>
        <v/>
      </c>
      <c r="J49" s="125" t="str">
        <f t="shared" ca="1" si="8"/>
        <v/>
      </c>
      <c r="K49" s="125" t="str">
        <f t="shared" ca="1" si="9"/>
        <v/>
      </c>
      <c r="L49" s="125" t="str">
        <f t="shared" ca="1" si="10"/>
        <v/>
      </c>
      <c r="M49" s="129" t="str">
        <f t="shared" ca="1" si="11"/>
        <v/>
      </c>
      <c r="N49" s="131"/>
      <c r="O49" s="116" t="str">
        <f t="shared" ca="1" si="12"/>
        <v/>
      </c>
    </row>
    <row r="50" spans="2:15" ht="22.5" hidden="1" customHeight="1">
      <c r="B50" s="119">
        <f t="shared" si="0"/>
        <v>47</v>
      </c>
      <c r="C50" s="121" t="str">
        <f t="shared" ca="1" si="1"/>
        <v/>
      </c>
      <c r="D50" s="121" t="str">
        <f t="shared" ca="1" si="2"/>
        <v/>
      </c>
      <c r="E50" s="121" t="str">
        <f t="shared" ca="1" si="3"/>
        <v/>
      </c>
      <c r="F50" s="121" t="str">
        <f t="shared" ca="1" si="4"/>
        <v/>
      </c>
      <c r="G50" s="124" t="str">
        <f t="shared" ca="1" si="5"/>
        <v/>
      </c>
      <c r="H50" s="125" t="str">
        <f t="shared" ca="1" si="13"/>
        <v/>
      </c>
      <c r="I50" s="125" t="str">
        <f t="shared" ca="1" si="7"/>
        <v/>
      </c>
      <c r="J50" s="125" t="str">
        <f t="shared" ca="1" si="8"/>
        <v/>
      </c>
      <c r="K50" s="125" t="str">
        <f t="shared" ca="1" si="9"/>
        <v/>
      </c>
      <c r="L50" s="125" t="str">
        <f t="shared" ca="1" si="10"/>
        <v/>
      </c>
      <c r="M50" s="129" t="str">
        <f t="shared" ca="1" si="11"/>
        <v/>
      </c>
      <c r="N50" s="131"/>
      <c r="O50" s="116" t="str">
        <f t="shared" ca="1" si="12"/>
        <v/>
      </c>
    </row>
    <row r="51" spans="2:15" ht="22.5" hidden="1" customHeight="1">
      <c r="B51" s="119">
        <f t="shared" si="0"/>
        <v>48</v>
      </c>
      <c r="C51" s="121" t="str">
        <f t="shared" ca="1" si="1"/>
        <v/>
      </c>
      <c r="D51" s="121" t="str">
        <f t="shared" ca="1" si="2"/>
        <v/>
      </c>
      <c r="E51" s="121" t="str">
        <f t="shared" ca="1" si="3"/>
        <v/>
      </c>
      <c r="F51" s="121" t="str">
        <f t="shared" ca="1" si="4"/>
        <v/>
      </c>
      <c r="G51" s="124" t="str">
        <f t="shared" ca="1" si="5"/>
        <v/>
      </c>
      <c r="H51" s="125" t="str">
        <f t="shared" ca="1" si="13"/>
        <v/>
      </c>
      <c r="I51" s="125" t="str">
        <f t="shared" ca="1" si="7"/>
        <v/>
      </c>
      <c r="J51" s="125" t="str">
        <f t="shared" ca="1" si="8"/>
        <v/>
      </c>
      <c r="K51" s="125" t="str">
        <f t="shared" ca="1" si="9"/>
        <v/>
      </c>
      <c r="L51" s="125" t="str">
        <f t="shared" ca="1" si="10"/>
        <v/>
      </c>
      <c r="M51" s="129" t="str">
        <f t="shared" ca="1" si="11"/>
        <v/>
      </c>
      <c r="N51" s="131"/>
      <c r="O51" s="116" t="str">
        <f t="shared" ca="1" si="12"/>
        <v/>
      </c>
    </row>
    <row r="52" spans="2:15" ht="22.5" hidden="1" customHeight="1">
      <c r="B52" s="119">
        <f t="shared" si="0"/>
        <v>49</v>
      </c>
      <c r="C52" s="121" t="str">
        <f t="shared" ca="1" si="1"/>
        <v/>
      </c>
      <c r="D52" s="121" t="str">
        <f t="shared" ca="1" si="2"/>
        <v/>
      </c>
      <c r="E52" s="121" t="str">
        <f t="shared" ca="1" si="3"/>
        <v/>
      </c>
      <c r="F52" s="121" t="str">
        <f t="shared" ca="1" si="4"/>
        <v/>
      </c>
      <c r="G52" s="124" t="str">
        <f t="shared" ca="1" si="5"/>
        <v/>
      </c>
      <c r="H52" s="125" t="str">
        <f t="shared" ca="1" si="13"/>
        <v/>
      </c>
      <c r="I52" s="125" t="str">
        <f t="shared" ca="1" si="7"/>
        <v/>
      </c>
      <c r="J52" s="125" t="str">
        <f t="shared" ca="1" si="8"/>
        <v/>
      </c>
      <c r="K52" s="125" t="str">
        <f t="shared" ca="1" si="9"/>
        <v/>
      </c>
      <c r="L52" s="125" t="str">
        <f t="shared" ca="1" si="10"/>
        <v/>
      </c>
      <c r="M52" s="129" t="str">
        <f t="shared" ca="1" si="11"/>
        <v/>
      </c>
      <c r="N52" s="131"/>
      <c r="O52" s="116" t="str">
        <f t="shared" ca="1" si="12"/>
        <v/>
      </c>
    </row>
    <row r="53" spans="2:15" ht="22.5" hidden="1" customHeight="1">
      <c r="B53" s="119">
        <f t="shared" si="0"/>
        <v>50</v>
      </c>
      <c r="C53" s="121" t="str">
        <f t="shared" ca="1" si="1"/>
        <v/>
      </c>
      <c r="D53" s="121" t="str">
        <f t="shared" ca="1" si="2"/>
        <v/>
      </c>
      <c r="E53" s="121" t="str">
        <f t="shared" ca="1" si="3"/>
        <v/>
      </c>
      <c r="F53" s="121" t="str">
        <f t="shared" ca="1" si="4"/>
        <v/>
      </c>
      <c r="G53" s="124" t="str">
        <f t="shared" ca="1" si="5"/>
        <v/>
      </c>
      <c r="H53" s="125" t="str">
        <f t="shared" ca="1" si="13"/>
        <v/>
      </c>
      <c r="I53" s="125" t="str">
        <f t="shared" ca="1" si="7"/>
        <v/>
      </c>
      <c r="J53" s="125" t="str">
        <f t="shared" ca="1" si="8"/>
        <v/>
      </c>
      <c r="K53" s="125" t="str">
        <f t="shared" ca="1" si="9"/>
        <v/>
      </c>
      <c r="L53" s="125" t="str">
        <f t="shared" ca="1" si="10"/>
        <v/>
      </c>
      <c r="M53" s="129" t="str">
        <f t="shared" ca="1" si="11"/>
        <v/>
      </c>
      <c r="N53" s="131"/>
      <c r="O53" s="116" t="str">
        <f t="shared" ca="1" si="12"/>
        <v/>
      </c>
    </row>
    <row r="54" spans="2:15" ht="22.5" hidden="1" customHeight="1">
      <c r="B54" s="119">
        <f t="shared" si="0"/>
        <v>51</v>
      </c>
      <c r="C54" s="121" t="str">
        <f t="shared" ca="1" si="1"/>
        <v/>
      </c>
      <c r="D54" s="121" t="str">
        <f t="shared" ca="1" si="2"/>
        <v/>
      </c>
      <c r="E54" s="121" t="str">
        <f t="shared" ca="1" si="3"/>
        <v/>
      </c>
      <c r="F54" s="121" t="str">
        <f t="shared" ca="1" si="4"/>
        <v/>
      </c>
      <c r="G54" s="124" t="str">
        <f t="shared" ca="1" si="5"/>
        <v/>
      </c>
      <c r="H54" s="125" t="str">
        <f t="shared" ca="1" si="13"/>
        <v/>
      </c>
      <c r="I54" s="125" t="str">
        <f t="shared" ca="1" si="7"/>
        <v/>
      </c>
      <c r="J54" s="125" t="str">
        <f t="shared" ca="1" si="8"/>
        <v/>
      </c>
      <c r="K54" s="125" t="str">
        <f t="shared" ca="1" si="9"/>
        <v/>
      </c>
      <c r="L54" s="125" t="str">
        <f t="shared" ca="1" si="10"/>
        <v/>
      </c>
      <c r="M54" s="129" t="str">
        <f t="shared" ca="1" si="11"/>
        <v/>
      </c>
      <c r="N54" s="131"/>
      <c r="O54" s="116" t="str">
        <f t="shared" ca="1" si="12"/>
        <v/>
      </c>
    </row>
    <row r="55" spans="2:15" ht="22.5" hidden="1" customHeight="1">
      <c r="B55" s="119">
        <f t="shared" si="0"/>
        <v>52</v>
      </c>
      <c r="C55" s="121" t="str">
        <f t="shared" ca="1" si="1"/>
        <v/>
      </c>
      <c r="D55" s="121" t="str">
        <f t="shared" ca="1" si="2"/>
        <v/>
      </c>
      <c r="E55" s="121" t="str">
        <f t="shared" ca="1" si="3"/>
        <v/>
      </c>
      <c r="F55" s="121" t="str">
        <f t="shared" ca="1" si="4"/>
        <v/>
      </c>
      <c r="G55" s="124" t="str">
        <f t="shared" ca="1" si="5"/>
        <v/>
      </c>
      <c r="H55" s="125" t="str">
        <f t="shared" ca="1" si="13"/>
        <v/>
      </c>
      <c r="I55" s="125" t="str">
        <f t="shared" ca="1" si="7"/>
        <v/>
      </c>
      <c r="J55" s="125" t="str">
        <f t="shared" ca="1" si="8"/>
        <v/>
      </c>
      <c r="K55" s="125" t="str">
        <f t="shared" ca="1" si="9"/>
        <v/>
      </c>
      <c r="L55" s="125" t="str">
        <f t="shared" ca="1" si="10"/>
        <v/>
      </c>
      <c r="M55" s="129" t="str">
        <f t="shared" ca="1" si="11"/>
        <v/>
      </c>
      <c r="N55" s="131"/>
      <c r="O55" s="116" t="str">
        <f t="shared" ca="1" si="12"/>
        <v/>
      </c>
    </row>
    <row r="56" spans="2:15" ht="22.5" hidden="1" customHeight="1">
      <c r="B56" s="119">
        <f t="shared" si="0"/>
        <v>53</v>
      </c>
      <c r="C56" s="121" t="str">
        <f t="shared" ca="1" si="1"/>
        <v/>
      </c>
      <c r="D56" s="121" t="str">
        <f t="shared" ca="1" si="2"/>
        <v/>
      </c>
      <c r="E56" s="121" t="str">
        <f t="shared" ca="1" si="3"/>
        <v/>
      </c>
      <c r="F56" s="121" t="str">
        <f t="shared" ca="1" si="4"/>
        <v/>
      </c>
      <c r="G56" s="124" t="str">
        <f t="shared" ca="1" si="5"/>
        <v/>
      </c>
      <c r="H56" s="125" t="str">
        <f t="shared" ca="1" si="13"/>
        <v/>
      </c>
      <c r="I56" s="125" t="str">
        <f t="shared" ca="1" si="7"/>
        <v/>
      </c>
      <c r="J56" s="125" t="str">
        <f t="shared" ca="1" si="8"/>
        <v/>
      </c>
      <c r="K56" s="125" t="str">
        <f t="shared" ca="1" si="9"/>
        <v/>
      </c>
      <c r="L56" s="125" t="str">
        <f t="shared" ca="1" si="10"/>
        <v/>
      </c>
      <c r="M56" s="129" t="str">
        <f t="shared" ca="1" si="11"/>
        <v/>
      </c>
      <c r="N56" s="131"/>
      <c r="O56" s="116" t="str">
        <f t="shared" ca="1" si="12"/>
        <v/>
      </c>
    </row>
    <row r="57" spans="2:15" ht="22.5" hidden="1" customHeight="1">
      <c r="B57" s="119">
        <f t="shared" si="0"/>
        <v>54</v>
      </c>
      <c r="C57" s="121" t="str">
        <f t="shared" ca="1" si="1"/>
        <v/>
      </c>
      <c r="D57" s="121" t="str">
        <f t="shared" ca="1" si="2"/>
        <v/>
      </c>
      <c r="E57" s="121" t="str">
        <f t="shared" ca="1" si="3"/>
        <v/>
      </c>
      <c r="F57" s="121" t="str">
        <f t="shared" ca="1" si="4"/>
        <v/>
      </c>
      <c r="G57" s="124" t="str">
        <f t="shared" ca="1" si="5"/>
        <v/>
      </c>
      <c r="H57" s="125" t="str">
        <f t="shared" ca="1" si="13"/>
        <v/>
      </c>
      <c r="I57" s="125" t="str">
        <f t="shared" ca="1" si="7"/>
        <v/>
      </c>
      <c r="J57" s="125" t="str">
        <f t="shared" ca="1" si="8"/>
        <v/>
      </c>
      <c r="K57" s="125" t="str">
        <f t="shared" ca="1" si="9"/>
        <v/>
      </c>
      <c r="L57" s="125" t="str">
        <f t="shared" ca="1" si="10"/>
        <v/>
      </c>
      <c r="M57" s="129" t="str">
        <f t="shared" ca="1" si="11"/>
        <v/>
      </c>
      <c r="N57" s="131"/>
      <c r="O57" s="116" t="str">
        <f t="shared" ca="1" si="12"/>
        <v/>
      </c>
    </row>
    <row r="58" spans="2:15" ht="22.5" hidden="1" customHeight="1">
      <c r="B58" s="119">
        <f t="shared" si="0"/>
        <v>55</v>
      </c>
      <c r="C58" s="121" t="str">
        <f t="shared" ca="1" si="1"/>
        <v/>
      </c>
      <c r="D58" s="121" t="str">
        <f t="shared" ca="1" si="2"/>
        <v/>
      </c>
      <c r="E58" s="121" t="str">
        <f t="shared" ca="1" si="3"/>
        <v/>
      </c>
      <c r="F58" s="121" t="str">
        <f t="shared" ca="1" si="4"/>
        <v/>
      </c>
      <c r="G58" s="124" t="str">
        <f t="shared" ca="1" si="5"/>
        <v/>
      </c>
      <c r="H58" s="125" t="str">
        <f t="shared" ca="1" si="13"/>
        <v/>
      </c>
      <c r="I58" s="125" t="str">
        <f t="shared" ca="1" si="7"/>
        <v/>
      </c>
      <c r="J58" s="125" t="str">
        <f t="shared" ca="1" si="8"/>
        <v/>
      </c>
      <c r="K58" s="125" t="str">
        <f t="shared" ca="1" si="9"/>
        <v/>
      </c>
      <c r="L58" s="125" t="str">
        <f t="shared" ca="1" si="10"/>
        <v/>
      </c>
      <c r="M58" s="129" t="str">
        <f t="shared" ca="1" si="11"/>
        <v/>
      </c>
      <c r="N58" s="131"/>
      <c r="O58" s="116" t="str">
        <f t="shared" ca="1" si="12"/>
        <v/>
      </c>
    </row>
    <row r="59" spans="2:15" ht="22.5" hidden="1" customHeight="1">
      <c r="B59" s="119">
        <f t="shared" si="0"/>
        <v>56</v>
      </c>
      <c r="C59" s="121" t="str">
        <f t="shared" ca="1" si="1"/>
        <v/>
      </c>
      <c r="D59" s="121" t="str">
        <f t="shared" ca="1" si="2"/>
        <v/>
      </c>
      <c r="E59" s="121" t="str">
        <f t="shared" ca="1" si="3"/>
        <v/>
      </c>
      <c r="F59" s="121" t="str">
        <f t="shared" ca="1" si="4"/>
        <v/>
      </c>
      <c r="G59" s="124" t="str">
        <f t="shared" ca="1" si="5"/>
        <v/>
      </c>
      <c r="H59" s="125" t="str">
        <f t="shared" ca="1" si="13"/>
        <v/>
      </c>
      <c r="I59" s="125" t="str">
        <f t="shared" ca="1" si="7"/>
        <v/>
      </c>
      <c r="J59" s="125" t="str">
        <f t="shared" ca="1" si="8"/>
        <v/>
      </c>
      <c r="K59" s="125" t="str">
        <f t="shared" ca="1" si="9"/>
        <v/>
      </c>
      <c r="L59" s="125" t="str">
        <f t="shared" ca="1" si="10"/>
        <v/>
      </c>
      <c r="M59" s="129" t="str">
        <f t="shared" ca="1" si="11"/>
        <v/>
      </c>
      <c r="N59" s="131"/>
      <c r="O59" s="116" t="str">
        <f t="shared" ca="1" si="12"/>
        <v/>
      </c>
    </row>
    <row r="60" spans="2:15" ht="22.5" hidden="1" customHeight="1">
      <c r="B60" s="119">
        <f t="shared" si="0"/>
        <v>57</v>
      </c>
      <c r="C60" s="121" t="str">
        <f t="shared" ca="1" si="1"/>
        <v/>
      </c>
      <c r="D60" s="121" t="str">
        <f t="shared" ca="1" si="2"/>
        <v/>
      </c>
      <c r="E60" s="121" t="str">
        <f t="shared" ca="1" si="3"/>
        <v/>
      </c>
      <c r="F60" s="121" t="str">
        <f t="shared" ca="1" si="4"/>
        <v/>
      </c>
      <c r="G60" s="124" t="str">
        <f t="shared" ca="1" si="5"/>
        <v/>
      </c>
      <c r="H60" s="125" t="str">
        <f t="shared" ca="1" si="13"/>
        <v/>
      </c>
      <c r="I60" s="125" t="str">
        <f t="shared" ca="1" si="7"/>
        <v/>
      </c>
      <c r="J60" s="125" t="str">
        <f t="shared" ca="1" si="8"/>
        <v/>
      </c>
      <c r="K60" s="125" t="str">
        <f t="shared" ca="1" si="9"/>
        <v/>
      </c>
      <c r="L60" s="125" t="str">
        <f t="shared" ca="1" si="10"/>
        <v/>
      </c>
      <c r="M60" s="129" t="str">
        <f t="shared" ca="1" si="11"/>
        <v/>
      </c>
      <c r="N60" s="131"/>
      <c r="O60" s="116" t="str">
        <f t="shared" ca="1" si="12"/>
        <v/>
      </c>
    </row>
    <row r="61" spans="2:15" ht="22.5" hidden="1" customHeight="1">
      <c r="B61" s="119">
        <f t="shared" si="0"/>
        <v>58</v>
      </c>
      <c r="C61" s="121" t="str">
        <f t="shared" ca="1" si="1"/>
        <v/>
      </c>
      <c r="D61" s="121" t="str">
        <f t="shared" ca="1" si="2"/>
        <v/>
      </c>
      <c r="E61" s="121" t="str">
        <f t="shared" ca="1" si="3"/>
        <v/>
      </c>
      <c r="F61" s="121" t="str">
        <f t="shared" ca="1" si="4"/>
        <v/>
      </c>
      <c r="G61" s="124" t="str">
        <f t="shared" ca="1" si="5"/>
        <v/>
      </c>
      <c r="H61" s="125" t="str">
        <f t="shared" ca="1" si="13"/>
        <v/>
      </c>
      <c r="I61" s="125" t="str">
        <f t="shared" ca="1" si="7"/>
        <v/>
      </c>
      <c r="J61" s="125" t="str">
        <f t="shared" ca="1" si="8"/>
        <v/>
      </c>
      <c r="K61" s="125" t="str">
        <f t="shared" ca="1" si="9"/>
        <v/>
      </c>
      <c r="L61" s="125" t="str">
        <f t="shared" ca="1" si="10"/>
        <v/>
      </c>
      <c r="M61" s="129" t="str">
        <f t="shared" ca="1" si="11"/>
        <v/>
      </c>
      <c r="N61" s="131"/>
      <c r="O61" s="116" t="str">
        <f t="shared" ca="1" si="12"/>
        <v/>
      </c>
    </row>
    <row r="62" spans="2:15" ht="22.5" hidden="1" customHeight="1">
      <c r="B62" s="119">
        <f t="shared" si="0"/>
        <v>59</v>
      </c>
      <c r="C62" s="121" t="str">
        <f t="shared" ca="1" si="1"/>
        <v/>
      </c>
      <c r="D62" s="121" t="str">
        <f t="shared" ca="1" si="2"/>
        <v/>
      </c>
      <c r="E62" s="121" t="str">
        <f t="shared" ca="1" si="3"/>
        <v/>
      </c>
      <c r="F62" s="121" t="str">
        <f t="shared" ca="1" si="4"/>
        <v/>
      </c>
      <c r="G62" s="124" t="str">
        <f t="shared" ca="1" si="5"/>
        <v/>
      </c>
      <c r="H62" s="125" t="str">
        <f t="shared" ca="1" si="13"/>
        <v/>
      </c>
      <c r="I62" s="125" t="str">
        <f t="shared" ca="1" si="7"/>
        <v/>
      </c>
      <c r="J62" s="125" t="str">
        <f t="shared" ca="1" si="8"/>
        <v/>
      </c>
      <c r="K62" s="125" t="str">
        <f t="shared" ca="1" si="9"/>
        <v/>
      </c>
      <c r="L62" s="125" t="str">
        <f t="shared" ca="1" si="10"/>
        <v/>
      </c>
      <c r="M62" s="129" t="str">
        <f t="shared" ca="1" si="11"/>
        <v/>
      </c>
      <c r="N62" s="131"/>
      <c r="O62" s="116" t="str">
        <f t="shared" ca="1" si="12"/>
        <v/>
      </c>
    </row>
    <row r="63" spans="2:15" ht="22.5" hidden="1" customHeight="1">
      <c r="B63" s="119">
        <f t="shared" si="0"/>
        <v>60</v>
      </c>
      <c r="C63" s="121" t="str">
        <f t="shared" ca="1" si="1"/>
        <v/>
      </c>
      <c r="D63" s="121" t="str">
        <f t="shared" ca="1" si="2"/>
        <v/>
      </c>
      <c r="E63" s="121" t="str">
        <f t="shared" ca="1" si="3"/>
        <v/>
      </c>
      <c r="F63" s="121" t="str">
        <f t="shared" ca="1" si="4"/>
        <v/>
      </c>
      <c r="G63" s="124" t="str">
        <f t="shared" ca="1" si="5"/>
        <v/>
      </c>
      <c r="H63" s="125" t="str">
        <f t="shared" ca="1" si="13"/>
        <v/>
      </c>
      <c r="I63" s="125" t="str">
        <f t="shared" ca="1" si="7"/>
        <v/>
      </c>
      <c r="J63" s="125" t="str">
        <f t="shared" ca="1" si="8"/>
        <v/>
      </c>
      <c r="K63" s="125" t="str">
        <f t="shared" ca="1" si="9"/>
        <v/>
      </c>
      <c r="L63" s="125" t="str">
        <f t="shared" ca="1" si="10"/>
        <v/>
      </c>
      <c r="M63" s="129" t="str">
        <f t="shared" ca="1" si="11"/>
        <v/>
      </c>
      <c r="N63" s="131"/>
      <c r="O63" s="116" t="str">
        <f t="shared" ca="1" si="12"/>
        <v/>
      </c>
    </row>
    <row r="64" spans="2:15" ht="22.5" hidden="1" customHeight="1">
      <c r="B64" s="119">
        <f t="shared" si="0"/>
        <v>61</v>
      </c>
      <c r="C64" s="121" t="str">
        <f t="shared" ca="1" si="1"/>
        <v/>
      </c>
      <c r="D64" s="121" t="str">
        <f t="shared" ca="1" si="2"/>
        <v/>
      </c>
      <c r="E64" s="121" t="str">
        <f t="shared" ca="1" si="3"/>
        <v/>
      </c>
      <c r="F64" s="121" t="str">
        <f t="shared" ca="1" si="4"/>
        <v/>
      </c>
      <c r="G64" s="124" t="str">
        <f t="shared" ca="1" si="5"/>
        <v/>
      </c>
      <c r="H64" s="125" t="str">
        <f t="shared" ca="1" si="13"/>
        <v/>
      </c>
      <c r="I64" s="125" t="str">
        <f t="shared" ca="1" si="7"/>
        <v/>
      </c>
      <c r="J64" s="125" t="str">
        <f t="shared" ca="1" si="8"/>
        <v/>
      </c>
      <c r="K64" s="125" t="str">
        <f t="shared" ca="1" si="9"/>
        <v/>
      </c>
      <c r="L64" s="125" t="str">
        <f t="shared" ca="1" si="10"/>
        <v/>
      </c>
      <c r="M64" s="129" t="str">
        <f t="shared" ca="1" si="11"/>
        <v/>
      </c>
      <c r="N64" s="131"/>
      <c r="O64" s="116" t="str">
        <f t="shared" ca="1" si="12"/>
        <v/>
      </c>
    </row>
    <row r="65" spans="2:15" ht="22.5" hidden="1" customHeight="1">
      <c r="B65" s="119">
        <f t="shared" si="0"/>
        <v>62</v>
      </c>
      <c r="C65" s="121" t="str">
        <f t="shared" ca="1" si="1"/>
        <v/>
      </c>
      <c r="D65" s="121" t="str">
        <f t="shared" ca="1" si="2"/>
        <v/>
      </c>
      <c r="E65" s="121" t="str">
        <f t="shared" ca="1" si="3"/>
        <v/>
      </c>
      <c r="F65" s="121" t="str">
        <f t="shared" ca="1" si="4"/>
        <v/>
      </c>
      <c r="G65" s="124" t="str">
        <f t="shared" ca="1" si="5"/>
        <v/>
      </c>
      <c r="H65" s="125" t="str">
        <f t="shared" ca="1" si="13"/>
        <v/>
      </c>
      <c r="I65" s="125" t="str">
        <f t="shared" ca="1" si="7"/>
        <v/>
      </c>
      <c r="J65" s="125" t="str">
        <f t="shared" ca="1" si="8"/>
        <v/>
      </c>
      <c r="K65" s="125" t="str">
        <f t="shared" ca="1" si="9"/>
        <v/>
      </c>
      <c r="L65" s="125" t="str">
        <f t="shared" ca="1" si="10"/>
        <v/>
      </c>
      <c r="M65" s="129" t="str">
        <f t="shared" ca="1" si="11"/>
        <v/>
      </c>
      <c r="N65" s="131"/>
      <c r="O65" s="116" t="str">
        <f t="shared" ca="1" si="12"/>
        <v/>
      </c>
    </row>
    <row r="66" spans="2:15" ht="22.5" hidden="1" customHeight="1">
      <c r="B66" s="119">
        <f t="shared" si="0"/>
        <v>63</v>
      </c>
      <c r="C66" s="121" t="str">
        <f t="shared" ca="1" si="1"/>
        <v/>
      </c>
      <c r="D66" s="121" t="str">
        <f t="shared" ca="1" si="2"/>
        <v/>
      </c>
      <c r="E66" s="121" t="str">
        <f t="shared" ca="1" si="3"/>
        <v/>
      </c>
      <c r="F66" s="121" t="str">
        <f t="shared" ca="1" si="4"/>
        <v/>
      </c>
      <c r="G66" s="124" t="str">
        <f t="shared" ca="1" si="5"/>
        <v/>
      </c>
      <c r="H66" s="125" t="str">
        <f t="shared" ca="1" si="13"/>
        <v/>
      </c>
      <c r="I66" s="125" t="str">
        <f t="shared" ca="1" si="7"/>
        <v/>
      </c>
      <c r="J66" s="125" t="str">
        <f t="shared" ca="1" si="8"/>
        <v/>
      </c>
      <c r="K66" s="125" t="str">
        <f t="shared" ca="1" si="9"/>
        <v/>
      </c>
      <c r="L66" s="125" t="str">
        <f t="shared" ca="1" si="10"/>
        <v/>
      </c>
      <c r="M66" s="129" t="str">
        <f t="shared" ca="1" si="11"/>
        <v/>
      </c>
      <c r="N66" s="131"/>
      <c r="O66" s="116" t="str">
        <f t="shared" ca="1" si="12"/>
        <v/>
      </c>
    </row>
    <row r="67" spans="2:15" ht="22.5" hidden="1" customHeight="1">
      <c r="B67" s="119">
        <f t="shared" si="0"/>
        <v>64</v>
      </c>
      <c r="C67" s="121" t="str">
        <f t="shared" ca="1" si="1"/>
        <v/>
      </c>
      <c r="D67" s="121" t="str">
        <f t="shared" ca="1" si="2"/>
        <v/>
      </c>
      <c r="E67" s="121" t="str">
        <f t="shared" ca="1" si="3"/>
        <v/>
      </c>
      <c r="F67" s="121" t="str">
        <f t="shared" ca="1" si="4"/>
        <v/>
      </c>
      <c r="G67" s="124" t="str">
        <f t="shared" ca="1" si="5"/>
        <v/>
      </c>
      <c r="H67" s="125" t="str">
        <f t="shared" ca="1" si="13"/>
        <v/>
      </c>
      <c r="I67" s="125" t="str">
        <f t="shared" ca="1" si="7"/>
        <v/>
      </c>
      <c r="J67" s="125" t="str">
        <f t="shared" ca="1" si="8"/>
        <v/>
      </c>
      <c r="K67" s="125" t="str">
        <f t="shared" ca="1" si="9"/>
        <v/>
      </c>
      <c r="L67" s="125" t="str">
        <f t="shared" ca="1" si="10"/>
        <v/>
      </c>
      <c r="M67" s="129" t="str">
        <f t="shared" ca="1" si="11"/>
        <v/>
      </c>
      <c r="N67" s="131"/>
      <c r="O67" s="116" t="str">
        <f t="shared" ca="1" si="12"/>
        <v/>
      </c>
    </row>
    <row r="68" spans="2:15" ht="22.5" hidden="1" customHeight="1">
      <c r="B68" s="119">
        <f t="shared" ref="B68:B103" si="14">ROW()-3</f>
        <v>65</v>
      </c>
      <c r="C68" s="121" t="str">
        <f t="shared" ref="C68:C103" ca="1" si="15">IF(OR($O68="国保連へ申請",$O68="申請可"),IFERROR(INDIRECT("個票"&amp;$B68&amp;"！$L$4"),""),"")</f>
        <v/>
      </c>
      <c r="D68" s="121" t="str">
        <f t="shared" ref="D68:D103" ca="1" si="16">IF(OR($O68="国保連へ申請",$O68="申請可"),IFERROR(ASC(INDIRECT("個票"&amp;$B68&amp;"！$AG$4")),""),"")</f>
        <v/>
      </c>
      <c r="E68" s="121" t="str">
        <f t="shared" ref="E68:E103" ca="1" si="17">IF(OR($O68="国保連へ申請",$O68="申請可"),IFERROR(INDIRECT("個票"&amp;$B68&amp;"！$L$5"),""),"")</f>
        <v/>
      </c>
      <c r="F68" s="121" t="str">
        <f t="shared" ref="F68:F103" ca="1" si="18">IF(OR($O68="国保連へ申請",$O68="申請可"),IFERROR(INDIRECT("個票"&amp;$B68&amp;"！$S$8"),""),"")</f>
        <v/>
      </c>
      <c r="G68" s="124" t="str">
        <f t="shared" ref="G68:G103" ca="1" si="19">IF(OR($O68="国保連へ申請",$O68="申請可"),IFERROR(INDIRECT("個票"&amp;$B68&amp;"！$L$7"),""),"")</f>
        <v/>
      </c>
      <c r="H68" s="125" t="str">
        <f t="shared" ca="1" si="13"/>
        <v/>
      </c>
      <c r="I68" s="125" t="str">
        <f t="shared" ref="I68:I103" ca="1" si="20">IF(OR($O68="国保連へ申請",$O68="申請可"),IFERROR(INDIRECT("個票"&amp;$B68&amp;"！$W$14"),""),"")</f>
        <v/>
      </c>
      <c r="J68" s="125" t="str">
        <f t="shared" ref="J68:J103" ca="1" si="21">IF(OR($O68="国保連へ申請",$O68="申請可"),IFERROR(INDIRECT("個票"&amp;$B68&amp;"！$W$15"),""),"")</f>
        <v/>
      </c>
      <c r="K68" s="125" t="str">
        <f t="shared" ref="K68:K103" ca="1" si="22">IF(OR($O68="国保連へ申請",$O68="申請可"),IFERROR(INDIRECT("個票"&amp;$B68&amp;"！$W$16"),""),"")</f>
        <v/>
      </c>
      <c r="L68" s="125" t="str">
        <f t="shared" ref="L68:L103" ca="1" si="23">IF(OR($O68="国保連へ申請",$O68="申請可"),IFERROR(INDIRECT("個票"&amp;$B68&amp;"！$W$17"),""),"")</f>
        <v/>
      </c>
      <c r="M68" s="129" t="str">
        <f t="shared" ref="M68:M103" ca="1" si="24">IF(OR($O68="国保連へ申請",$O68="申請可"),IFERROR(INDIRECT("個票"&amp;$B68&amp;"！$AH$11"),""),"")</f>
        <v/>
      </c>
      <c r="N68" s="131"/>
      <c r="O68" s="116" t="str">
        <f t="shared" ref="O68:O103" ca="1" si="25">IFERROR(INDIRECT("個票"&amp;$B68&amp;"！$AP$３9"),"")</f>
        <v/>
      </c>
    </row>
    <row r="69" spans="2:15" ht="22.5" hidden="1" customHeight="1">
      <c r="B69" s="119">
        <f t="shared" si="14"/>
        <v>66</v>
      </c>
      <c r="C69" s="121" t="str">
        <f t="shared" ca="1" si="15"/>
        <v/>
      </c>
      <c r="D69" s="121" t="str">
        <f t="shared" ca="1" si="16"/>
        <v/>
      </c>
      <c r="E69" s="121" t="str">
        <f t="shared" ca="1" si="17"/>
        <v/>
      </c>
      <c r="F69" s="121" t="str">
        <f t="shared" ca="1" si="18"/>
        <v/>
      </c>
      <c r="G69" s="124" t="str">
        <f t="shared" ca="1" si="19"/>
        <v/>
      </c>
      <c r="H69" s="125" t="str">
        <f t="shared" ca="1" si="13"/>
        <v/>
      </c>
      <c r="I69" s="125" t="str">
        <f t="shared" ca="1" si="20"/>
        <v/>
      </c>
      <c r="J69" s="125" t="str">
        <f t="shared" ca="1" si="21"/>
        <v/>
      </c>
      <c r="K69" s="125" t="str">
        <f t="shared" ca="1" si="22"/>
        <v/>
      </c>
      <c r="L69" s="125" t="str">
        <f t="shared" ca="1" si="23"/>
        <v/>
      </c>
      <c r="M69" s="129" t="str">
        <f t="shared" ca="1" si="24"/>
        <v/>
      </c>
      <c r="N69" s="131"/>
      <c r="O69" s="116" t="str">
        <f t="shared" ca="1" si="25"/>
        <v/>
      </c>
    </row>
    <row r="70" spans="2:15" ht="22.5" hidden="1" customHeight="1">
      <c r="B70" s="119">
        <f t="shared" si="14"/>
        <v>67</v>
      </c>
      <c r="C70" s="121" t="str">
        <f t="shared" ca="1" si="15"/>
        <v/>
      </c>
      <c r="D70" s="121" t="str">
        <f t="shared" ca="1" si="16"/>
        <v/>
      </c>
      <c r="E70" s="121" t="str">
        <f t="shared" ca="1" si="17"/>
        <v/>
      </c>
      <c r="F70" s="121" t="str">
        <f t="shared" ca="1" si="18"/>
        <v/>
      </c>
      <c r="G70" s="124" t="str">
        <f t="shared" ca="1" si="19"/>
        <v/>
      </c>
      <c r="H70" s="125" t="str">
        <f t="shared" ca="1" si="13"/>
        <v/>
      </c>
      <c r="I70" s="125" t="str">
        <f t="shared" ca="1" si="20"/>
        <v/>
      </c>
      <c r="J70" s="125" t="str">
        <f t="shared" ca="1" si="21"/>
        <v/>
      </c>
      <c r="K70" s="125" t="str">
        <f t="shared" ca="1" si="22"/>
        <v/>
      </c>
      <c r="L70" s="125" t="str">
        <f t="shared" ca="1" si="23"/>
        <v/>
      </c>
      <c r="M70" s="129" t="str">
        <f t="shared" ca="1" si="24"/>
        <v/>
      </c>
      <c r="N70" s="131"/>
      <c r="O70" s="116" t="str">
        <f t="shared" ca="1" si="25"/>
        <v/>
      </c>
    </row>
    <row r="71" spans="2:15" ht="22.5" hidden="1" customHeight="1">
      <c r="B71" s="119">
        <f t="shared" si="14"/>
        <v>68</v>
      </c>
      <c r="C71" s="121" t="str">
        <f t="shared" ca="1" si="15"/>
        <v/>
      </c>
      <c r="D71" s="121" t="str">
        <f t="shared" ca="1" si="16"/>
        <v/>
      </c>
      <c r="E71" s="121" t="str">
        <f t="shared" ca="1" si="17"/>
        <v/>
      </c>
      <c r="F71" s="121" t="str">
        <f t="shared" ca="1" si="18"/>
        <v/>
      </c>
      <c r="G71" s="124" t="str">
        <f t="shared" ca="1" si="19"/>
        <v/>
      </c>
      <c r="H71" s="125" t="str">
        <f t="shared" ca="1" si="13"/>
        <v/>
      </c>
      <c r="I71" s="125" t="str">
        <f t="shared" ca="1" si="20"/>
        <v/>
      </c>
      <c r="J71" s="125" t="str">
        <f t="shared" ca="1" si="21"/>
        <v/>
      </c>
      <c r="K71" s="125" t="str">
        <f t="shared" ca="1" si="22"/>
        <v/>
      </c>
      <c r="L71" s="125" t="str">
        <f t="shared" ca="1" si="23"/>
        <v/>
      </c>
      <c r="M71" s="129" t="str">
        <f t="shared" ca="1" si="24"/>
        <v/>
      </c>
      <c r="N71" s="131"/>
      <c r="O71" s="116" t="str">
        <f t="shared" ca="1" si="25"/>
        <v/>
      </c>
    </row>
    <row r="72" spans="2:15" ht="22.5" hidden="1" customHeight="1">
      <c r="B72" s="119">
        <f t="shared" si="14"/>
        <v>69</v>
      </c>
      <c r="C72" s="121" t="str">
        <f t="shared" ca="1" si="15"/>
        <v/>
      </c>
      <c r="D72" s="121" t="str">
        <f t="shared" ca="1" si="16"/>
        <v/>
      </c>
      <c r="E72" s="121" t="str">
        <f t="shared" ca="1" si="17"/>
        <v/>
      </c>
      <c r="F72" s="121" t="str">
        <f t="shared" ca="1" si="18"/>
        <v/>
      </c>
      <c r="G72" s="124" t="str">
        <f t="shared" ca="1" si="19"/>
        <v/>
      </c>
      <c r="H72" s="125" t="str">
        <f t="shared" ca="1" si="13"/>
        <v/>
      </c>
      <c r="I72" s="125" t="str">
        <f t="shared" ca="1" si="20"/>
        <v/>
      </c>
      <c r="J72" s="125" t="str">
        <f t="shared" ca="1" si="21"/>
        <v/>
      </c>
      <c r="K72" s="125" t="str">
        <f t="shared" ca="1" si="22"/>
        <v/>
      </c>
      <c r="L72" s="125" t="str">
        <f t="shared" ca="1" si="23"/>
        <v/>
      </c>
      <c r="M72" s="129" t="str">
        <f t="shared" ca="1" si="24"/>
        <v/>
      </c>
      <c r="N72" s="131"/>
      <c r="O72" s="116" t="str">
        <f t="shared" ca="1" si="25"/>
        <v/>
      </c>
    </row>
    <row r="73" spans="2:15" ht="22.5" hidden="1" customHeight="1">
      <c r="B73" s="119">
        <f t="shared" si="14"/>
        <v>70</v>
      </c>
      <c r="C73" s="121" t="str">
        <f t="shared" ca="1" si="15"/>
        <v/>
      </c>
      <c r="D73" s="121" t="str">
        <f t="shared" ca="1" si="16"/>
        <v/>
      </c>
      <c r="E73" s="121" t="str">
        <f t="shared" ca="1" si="17"/>
        <v/>
      </c>
      <c r="F73" s="121" t="str">
        <f t="shared" ca="1" si="18"/>
        <v/>
      </c>
      <c r="G73" s="124" t="str">
        <f t="shared" ca="1" si="19"/>
        <v/>
      </c>
      <c r="H73" s="125" t="str">
        <f t="shared" ca="1" si="13"/>
        <v/>
      </c>
      <c r="I73" s="125" t="str">
        <f t="shared" ca="1" si="20"/>
        <v/>
      </c>
      <c r="J73" s="125" t="str">
        <f t="shared" ca="1" si="21"/>
        <v/>
      </c>
      <c r="K73" s="125" t="str">
        <f t="shared" ca="1" si="22"/>
        <v/>
      </c>
      <c r="L73" s="125" t="str">
        <f t="shared" ca="1" si="23"/>
        <v/>
      </c>
      <c r="M73" s="129" t="str">
        <f t="shared" ca="1" si="24"/>
        <v/>
      </c>
      <c r="N73" s="131"/>
      <c r="O73" s="116" t="str">
        <f t="shared" ca="1" si="25"/>
        <v/>
      </c>
    </row>
    <row r="74" spans="2:15" ht="22.5" hidden="1" customHeight="1">
      <c r="B74" s="119">
        <f t="shared" si="14"/>
        <v>71</v>
      </c>
      <c r="C74" s="121" t="str">
        <f t="shared" ca="1" si="15"/>
        <v/>
      </c>
      <c r="D74" s="121" t="str">
        <f t="shared" ca="1" si="16"/>
        <v/>
      </c>
      <c r="E74" s="121" t="str">
        <f t="shared" ca="1" si="17"/>
        <v/>
      </c>
      <c r="F74" s="121" t="str">
        <f t="shared" ca="1" si="18"/>
        <v/>
      </c>
      <c r="G74" s="124" t="str">
        <f t="shared" ca="1" si="19"/>
        <v/>
      </c>
      <c r="H74" s="125" t="str">
        <f t="shared" ca="1" si="13"/>
        <v/>
      </c>
      <c r="I74" s="125" t="str">
        <f t="shared" ca="1" si="20"/>
        <v/>
      </c>
      <c r="J74" s="125" t="str">
        <f t="shared" ca="1" si="21"/>
        <v/>
      </c>
      <c r="K74" s="125" t="str">
        <f t="shared" ca="1" si="22"/>
        <v/>
      </c>
      <c r="L74" s="125" t="str">
        <f t="shared" ca="1" si="23"/>
        <v/>
      </c>
      <c r="M74" s="129" t="str">
        <f t="shared" ca="1" si="24"/>
        <v/>
      </c>
      <c r="N74" s="131"/>
      <c r="O74" s="116" t="str">
        <f t="shared" ca="1" si="25"/>
        <v/>
      </c>
    </row>
    <row r="75" spans="2:15" ht="22.5" hidden="1" customHeight="1">
      <c r="B75" s="119">
        <f t="shared" si="14"/>
        <v>72</v>
      </c>
      <c r="C75" s="121" t="str">
        <f t="shared" ca="1" si="15"/>
        <v/>
      </c>
      <c r="D75" s="121" t="str">
        <f t="shared" ca="1" si="16"/>
        <v/>
      </c>
      <c r="E75" s="121" t="str">
        <f t="shared" ca="1" si="17"/>
        <v/>
      </c>
      <c r="F75" s="121" t="str">
        <f t="shared" ca="1" si="18"/>
        <v/>
      </c>
      <c r="G75" s="124" t="str">
        <f t="shared" ca="1" si="19"/>
        <v/>
      </c>
      <c r="H75" s="125" t="str">
        <f t="shared" ca="1" si="13"/>
        <v/>
      </c>
      <c r="I75" s="125" t="str">
        <f t="shared" ca="1" si="20"/>
        <v/>
      </c>
      <c r="J75" s="125" t="str">
        <f t="shared" ca="1" si="21"/>
        <v/>
      </c>
      <c r="K75" s="125" t="str">
        <f t="shared" ca="1" si="22"/>
        <v/>
      </c>
      <c r="L75" s="125" t="str">
        <f t="shared" ca="1" si="23"/>
        <v/>
      </c>
      <c r="M75" s="129" t="str">
        <f t="shared" ca="1" si="24"/>
        <v/>
      </c>
      <c r="N75" s="131"/>
      <c r="O75" s="116" t="str">
        <f t="shared" ca="1" si="25"/>
        <v/>
      </c>
    </row>
    <row r="76" spans="2:15" ht="22.5" hidden="1" customHeight="1">
      <c r="B76" s="119">
        <f t="shared" si="14"/>
        <v>73</v>
      </c>
      <c r="C76" s="121" t="str">
        <f t="shared" ca="1" si="15"/>
        <v/>
      </c>
      <c r="D76" s="121" t="str">
        <f t="shared" ca="1" si="16"/>
        <v/>
      </c>
      <c r="E76" s="121" t="str">
        <f t="shared" ca="1" si="17"/>
        <v/>
      </c>
      <c r="F76" s="121" t="str">
        <f t="shared" ca="1" si="18"/>
        <v/>
      </c>
      <c r="G76" s="124" t="str">
        <f t="shared" ca="1" si="19"/>
        <v/>
      </c>
      <c r="H76" s="125" t="str">
        <f t="shared" ca="1" si="13"/>
        <v/>
      </c>
      <c r="I76" s="125" t="str">
        <f t="shared" ca="1" si="20"/>
        <v/>
      </c>
      <c r="J76" s="125" t="str">
        <f t="shared" ca="1" si="21"/>
        <v/>
      </c>
      <c r="K76" s="125" t="str">
        <f t="shared" ca="1" si="22"/>
        <v/>
      </c>
      <c r="L76" s="125" t="str">
        <f t="shared" ca="1" si="23"/>
        <v/>
      </c>
      <c r="M76" s="129" t="str">
        <f t="shared" ca="1" si="24"/>
        <v/>
      </c>
      <c r="N76" s="131"/>
      <c r="O76" s="116" t="str">
        <f t="shared" ca="1" si="25"/>
        <v/>
      </c>
    </row>
    <row r="77" spans="2:15" ht="22.5" hidden="1" customHeight="1">
      <c r="B77" s="119">
        <f t="shared" si="14"/>
        <v>74</v>
      </c>
      <c r="C77" s="121" t="str">
        <f t="shared" ca="1" si="15"/>
        <v/>
      </c>
      <c r="D77" s="121" t="str">
        <f t="shared" ca="1" si="16"/>
        <v/>
      </c>
      <c r="E77" s="121" t="str">
        <f t="shared" ca="1" si="17"/>
        <v/>
      </c>
      <c r="F77" s="121" t="str">
        <f t="shared" ca="1" si="18"/>
        <v/>
      </c>
      <c r="G77" s="124" t="str">
        <f t="shared" ca="1" si="19"/>
        <v/>
      </c>
      <c r="H77" s="125" t="str">
        <f t="shared" ca="1" si="13"/>
        <v/>
      </c>
      <c r="I77" s="125" t="str">
        <f t="shared" ca="1" si="20"/>
        <v/>
      </c>
      <c r="J77" s="125" t="str">
        <f t="shared" ca="1" si="21"/>
        <v/>
      </c>
      <c r="K77" s="125" t="str">
        <f t="shared" ca="1" si="22"/>
        <v/>
      </c>
      <c r="L77" s="125" t="str">
        <f t="shared" ca="1" si="23"/>
        <v/>
      </c>
      <c r="M77" s="129" t="str">
        <f t="shared" ca="1" si="24"/>
        <v/>
      </c>
      <c r="N77" s="131"/>
      <c r="O77" s="116" t="str">
        <f t="shared" ca="1" si="25"/>
        <v/>
      </c>
    </row>
    <row r="78" spans="2:15" ht="22.5" hidden="1" customHeight="1">
      <c r="B78" s="119">
        <f t="shared" si="14"/>
        <v>75</v>
      </c>
      <c r="C78" s="121" t="str">
        <f t="shared" ca="1" si="15"/>
        <v/>
      </c>
      <c r="D78" s="121" t="str">
        <f t="shared" ca="1" si="16"/>
        <v/>
      </c>
      <c r="E78" s="121" t="str">
        <f t="shared" ca="1" si="17"/>
        <v/>
      </c>
      <c r="F78" s="121" t="str">
        <f t="shared" ca="1" si="18"/>
        <v/>
      </c>
      <c r="G78" s="124" t="str">
        <f t="shared" ca="1" si="19"/>
        <v/>
      </c>
      <c r="H78" s="125" t="str">
        <f t="shared" ca="1" si="13"/>
        <v/>
      </c>
      <c r="I78" s="125" t="str">
        <f t="shared" ca="1" si="20"/>
        <v/>
      </c>
      <c r="J78" s="125" t="str">
        <f t="shared" ca="1" si="21"/>
        <v/>
      </c>
      <c r="K78" s="125" t="str">
        <f t="shared" ca="1" si="22"/>
        <v/>
      </c>
      <c r="L78" s="125" t="str">
        <f t="shared" ca="1" si="23"/>
        <v/>
      </c>
      <c r="M78" s="129" t="str">
        <f t="shared" ca="1" si="24"/>
        <v/>
      </c>
      <c r="N78" s="131"/>
      <c r="O78" s="116" t="str">
        <f t="shared" ca="1" si="25"/>
        <v/>
      </c>
    </row>
    <row r="79" spans="2:15" ht="22.5" hidden="1" customHeight="1">
      <c r="B79" s="119">
        <f t="shared" si="14"/>
        <v>76</v>
      </c>
      <c r="C79" s="121" t="str">
        <f t="shared" ca="1" si="15"/>
        <v/>
      </c>
      <c r="D79" s="121" t="str">
        <f t="shared" ca="1" si="16"/>
        <v/>
      </c>
      <c r="E79" s="121" t="str">
        <f t="shared" ca="1" si="17"/>
        <v/>
      </c>
      <c r="F79" s="121" t="str">
        <f t="shared" ca="1" si="18"/>
        <v/>
      </c>
      <c r="G79" s="124" t="str">
        <f t="shared" ca="1" si="19"/>
        <v/>
      </c>
      <c r="H79" s="125" t="str">
        <f t="shared" ca="1" si="13"/>
        <v/>
      </c>
      <c r="I79" s="125" t="str">
        <f t="shared" ca="1" si="20"/>
        <v/>
      </c>
      <c r="J79" s="125" t="str">
        <f t="shared" ca="1" si="21"/>
        <v/>
      </c>
      <c r="K79" s="125" t="str">
        <f t="shared" ca="1" si="22"/>
        <v/>
      </c>
      <c r="L79" s="125" t="str">
        <f t="shared" ca="1" si="23"/>
        <v/>
      </c>
      <c r="M79" s="129" t="str">
        <f t="shared" ca="1" si="24"/>
        <v/>
      </c>
      <c r="N79" s="131"/>
      <c r="O79" s="116" t="str">
        <f t="shared" ca="1" si="25"/>
        <v/>
      </c>
    </row>
    <row r="80" spans="2:15" ht="22.5" hidden="1" customHeight="1">
      <c r="B80" s="119">
        <f t="shared" si="14"/>
        <v>77</v>
      </c>
      <c r="C80" s="121" t="str">
        <f t="shared" ca="1" si="15"/>
        <v/>
      </c>
      <c r="D80" s="121" t="str">
        <f t="shared" ca="1" si="16"/>
        <v/>
      </c>
      <c r="E80" s="121" t="str">
        <f t="shared" ca="1" si="17"/>
        <v/>
      </c>
      <c r="F80" s="121" t="str">
        <f t="shared" ca="1" si="18"/>
        <v/>
      </c>
      <c r="G80" s="124" t="str">
        <f t="shared" ca="1" si="19"/>
        <v/>
      </c>
      <c r="H80" s="125" t="str">
        <f t="shared" ca="1" si="13"/>
        <v/>
      </c>
      <c r="I80" s="125" t="str">
        <f t="shared" ca="1" si="20"/>
        <v/>
      </c>
      <c r="J80" s="125" t="str">
        <f t="shared" ca="1" si="21"/>
        <v/>
      </c>
      <c r="K80" s="125" t="str">
        <f t="shared" ca="1" si="22"/>
        <v/>
      </c>
      <c r="L80" s="125" t="str">
        <f t="shared" ca="1" si="23"/>
        <v/>
      </c>
      <c r="M80" s="129" t="str">
        <f t="shared" ca="1" si="24"/>
        <v/>
      </c>
      <c r="N80" s="131"/>
      <c r="O80" s="116" t="str">
        <f t="shared" ca="1" si="25"/>
        <v/>
      </c>
    </row>
    <row r="81" spans="2:15" ht="22.5" hidden="1" customHeight="1">
      <c r="B81" s="119">
        <f t="shared" si="14"/>
        <v>78</v>
      </c>
      <c r="C81" s="121" t="str">
        <f t="shared" ca="1" si="15"/>
        <v/>
      </c>
      <c r="D81" s="121" t="str">
        <f t="shared" ca="1" si="16"/>
        <v/>
      </c>
      <c r="E81" s="121" t="str">
        <f t="shared" ca="1" si="17"/>
        <v/>
      </c>
      <c r="F81" s="121" t="str">
        <f t="shared" ca="1" si="18"/>
        <v/>
      </c>
      <c r="G81" s="124" t="str">
        <f t="shared" ca="1" si="19"/>
        <v/>
      </c>
      <c r="H81" s="125" t="str">
        <f t="shared" ca="1" si="13"/>
        <v/>
      </c>
      <c r="I81" s="125" t="str">
        <f t="shared" ca="1" si="20"/>
        <v/>
      </c>
      <c r="J81" s="125" t="str">
        <f t="shared" ca="1" si="21"/>
        <v/>
      </c>
      <c r="K81" s="125" t="str">
        <f t="shared" ca="1" si="22"/>
        <v/>
      </c>
      <c r="L81" s="125" t="str">
        <f t="shared" ca="1" si="23"/>
        <v/>
      </c>
      <c r="M81" s="129" t="str">
        <f t="shared" ca="1" si="24"/>
        <v/>
      </c>
      <c r="N81" s="131"/>
      <c r="O81" s="116" t="str">
        <f t="shared" ca="1" si="25"/>
        <v/>
      </c>
    </row>
    <row r="82" spans="2:15" ht="22.5" hidden="1" customHeight="1">
      <c r="B82" s="119">
        <f t="shared" si="14"/>
        <v>79</v>
      </c>
      <c r="C82" s="121" t="str">
        <f t="shared" ca="1" si="15"/>
        <v/>
      </c>
      <c r="D82" s="121" t="str">
        <f t="shared" ca="1" si="16"/>
        <v/>
      </c>
      <c r="E82" s="121" t="str">
        <f t="shared" ca="1" si="17"/>
        <v/>
      </c>
      <c r="F82" s="121" t="str">
        <f t="shared" ca="1" si="18"/>
        <v/>
      </c>
      <c r="G82" s="124" t="str">
        <f t="shared" ca="1" si="19"/>
        <v/>
      </c>
      <c r="H82" s="125" t="str">
        <f t="shared" ca="1" si="13"/>
        <v/>
      </c>
      <c r="I82" s="125" t="str">
        <f t="shared" ca="1" si="20"/>
        <v/>
      </c>
      <c r="J82" s="125" t="str">
        <f t="shared" ca="1" si="21"/>
        <v/>
      </c>
      <c r="K82" s="125" t="str">
        <f t="shared" ca="1" si="22"/>
        <v/>
      </c>
      <c r="L82" s="125" t="str">
        <f t="shared" ca="1" si="23"/>
        <v/>
      </c>
      <c r="M82" s="129" t="str">
        <f t="shared" ca="1" si="24"/>
        <v/>
      </c>
      <c r="N82" s="131"/>
      <c r="O82" s="116" t="str">
        <f t="shared" ca="1" si="25"/>
        <v/>
      </c>
    </row>
    <row r="83" spans="2:15" ht="22.5" hidden="1" customHeight="1">
      <c r="B83" s="119">
        <f t="shared" si="14"/>
        <v>80</v>
      </c>
      <c r="C83" s="121" t="str">
        <f t="shared" ca="1" si="15"/>
        <v/>
      </c>
      <c r="D83" s="121" t="str">
        <f t="shared" ca="1" si="16"/>
        <v/>
      </c>
      <c r="E83" s="121" t="str">
        <f t="shared" ca="1" si="17"/>
        <v/>
      </c>
      <c r="F83" s="121" t="str">
        <f t="shared" ca="1" si="18"/>
        <v/>
      </c>
      <c r="G83" s="124" t="str">
        <f t="shared" ca="1" si="19"/>
        <v/>
      </c>
      <c r="H83" s="125" t="str">
        <f t="shared" ca="1" si="13"/>
        <v/>
      </c>
      <c r="I83" s="125" t="str">
        <f t="shared" ca="1" si="20"/>
        <v/>
      </c>
      <c r="J83" s="125" t="str">
        <f t="shared" ca="1" si="21"/>
        <v/>
      </c>
      <c r="K83" s="125" t="str">
        <f t="shared" ca="1" si="22"/>
        <v/>
      </c>
      <c r="L83" s="125" t="str">
        <f t="shared" ca="1" si="23"/>
        <v/>
      </c>
      <c r="M83" s="129" t="str">
        <f t="shared" ca="1" si="24"/>
        <v/>
      </c>
      <c r="N83" s="131"/>
      <c r="O83" s="116" t="str">
        <f t="shared" ca="1" si="25"/>
        <v/>
      </c>
    </row>
    <row r="84" spans="2:15" ht="22.5" hidden="1" customHeight="1">
      <c r="B84" s="119">
        <f t="shared" si="14"/>
        <v>81</v>
      </c>
      <c r="C84" s="121" t="str">
        <f t="shared" ca="1" si="15"/>
        <v/>
      </c>
      <c r="D84" s="121" t="str">
        <f t="shared" ca="1" si="16"/>
        <v/>
      </c>
      <c r="E84" s="121" t="str">
        <f t="shared" ca="1" si="17"/>
        <v/>
      </c>
      <c r="F84" s="121" t="str">
        <f t="shared" ca="1" si="18"/>
        <v/>
      </c>
      <c r="G84" s="124" t="str">
        <f t="shared" ca="1" si="19"/>
        <v/>
      </c>
      <c r="H84" s="125" t="str">
        <f t="shared" ca="1" si="13"/>
        <v/>
      </c>
      <c r="I84" s="125" t="str">
        <f t="shared" ca="1" si="20"/>
        <v/>
      </c>
      <c r="J84" s="125" t="str">
        <f t="shared" ca="1" si="21"/>
        <v/>
      </c>
      <c r="K84" s="125" t="str">
        <f t="shared" ca="1" si="22"/>
        <v/>
      </c>
      <c r="L84" s="125" t="str">
        <f t="shared" ca="1" si="23"/>
        <v/>
      </c>
      <c r="M84" s="129" t="str">
        <f t="shared" ca="1" si="24"/>
        <v/>
      </c>
      <c r="N84" s="131"/>
      <c r="O84" s="116" t="str">
        <f t="shared" ca="1" si="25"/>
        <v/>
      </c>
    </row>
    <row r="85" spans="2:15" ht="22.5" hidden="1" customHeight="1">
      <c r="B85" s="119">
        <f t="shared" si="14"/>
        <v>82</v>
      </c>
      <c r="C85" s="121" t="str">
        <f t="shared" ca="1" si="15"/>
        <v/>
      </c>
      <c r="D85" s="121" t="str">
        <f t="shared" ca="1" si="16"/>
        <v/>
      </c>
      <c r="E85" s="121" t="str">
        <f t="shared" ca="1" si="17"/>
        <v/>
      </c>
      <c r="F85" s="121" t="str">
        <f t="shared" ca="1" si="18"/>
        <v/>
      </c>
      <c r="G85" s="124" t="str">
        <f t="shared" ca="1" si="19"/>
        <v/>
      </c>
      <c r="H85" s="125" t="str">
        <f t="shared" ca="1" si="13"/>
        <v/>
      </c>
      <c r="I85" s="125" t="str">
        <f t="shared" ca="1" si="20"/>
        <v/>
      </c>
      <c r="J85" s="125" t="str">
        <f t="shared" ca="1" si="21"/>
        <v/>
      </c>
      <c r="K85" s="125" t="str">
        <f t="shared" ca="1" si="22"/>
        <v/>
      </c>
      <c r="L85" s="125" t="str">
        <f t="shared" ca="1" si="23"/>
        <v/>
      </c>
      <c r="M85" s="129" t="str">
        <f t="shared" ca="1" si="24"/>
        <v/>
      </c>
      <c r="N85" s="131"/>
      <c r="O85" s="116" t="str">
        <f t="shared" ca="1" si="25"/>
        <v/>
      </c>
    </row>
    <row r="86" spans="2:15" ht="22.5" hidden="1" customHeight="1">
      <c r="B86" s="119">
        <f t="shared" si="14"/>
        <v>83</v>
      </c>
      <c r="C86" s="121" t="str">
        <f t="shared" ca="1" si="15"/>
        <v/>
      </c>
      <c r="D86" s="121" t="str">
        <f t="shared" ca="1" si="16"/>
        <v/>
      </c>
      <c r="E86" s="121" t="str">
        <f t="shared" ca="1" si="17"/>
        <v/>
      </c>
      <c r="F86" s="121" t="str">
        <f t="shared" ca="1" si="18"/>
        <v/>
      </c>
      <c r="G86" s="124" t="str">
        <f t="shared" ca="1" si="19"/>
        <v/>
      </c>
      <c r="H86" s="125" t="str">
        <f t="shared" ca="1" si="13"/>
        <v/>
      </c>
      <c r="I86" s="125" t="str">
        <f t="shared" ca="1" si="20"/>
        <v/>
      </c>
      <c r="J86" s="125" t="str">
        <f t="shared" ca="1" si="21"/>
        <v/>
      </c>
      <c r="K86" s="125" t="str">
        <f t="shared" ca="1" si="22"/>
        <v/>
      </c>
      <c r="L86" s="125" t="str">
        <f t="shared" ca="1" si="23"/>
        <v/>
      </c>
      <c r="M86" s="129" t="str">
        <f t="shared" ca="1" si="24"/>
        <v/>
      </c>
      <c r="N86" s="131"/>
      <c r="O86" s="116" t="str">
        <f t="shared" ca="1" si="25"/>
        <v/>
      </c>
    </row>
    <row r="87" spans="2:15" ht="22.5" hidden="1" customHeight="1">
      <c r="B87" s="119">
        <f t="shared" si="14"/>
        <v>84</v>
      </c>
      <c r="C87" s="121" t="str">
        <f t="shared" ca="1" si="15"/>
        <v/>
      </c>
      <c r="D87" s="121" t="str">
        <f t="shared" ca="1" si="16"/>
        <v/>
      </c>
      <c r="E87" s="121" t="str">
        <f t="shared" ca="1" si="17"/>
        <v/>
      </c>
      <c r="F87" s="121" t="str">
        <f t="shared" ca="1" si="18"/>
        <v/>
      </c>
      <c r="G87" s="124" t="str">
        <f t="shared" ca="1" si="19"/>
        <v/>
      </c>
      <c r="H87" s="125" t="str">
        <f t="shared" ca="1" si="13"/>
        <v/>
      </c>
      <c r="I87" s="125" t="str">
        <f t="shared" ca="1" si="20"/>
        <v/>
      </c>
      <c r="J87" s="125" t="str">
        <f t="shared" ca="1" si="21"/>
        <v/>
      </c>
      <c r="K87" s="125" t="str">
        <f t="shared" ca="1" si="22"/>
        <v/>
      </c>
      <c r="L87" s="125" t="str">
        <f t="shared" ca="1" si="23"/>
        <v/>
      </c>
      <c r="M87" s="129" t="str">
        <f t="shared" ca="1" si="24"/>
        <v/>
      </c>
      <c r="N87" s="131"/>
      <c r="O87" s="116" t="str">
        <f t="shared" ca="1" si="25"/>
        <v/>
      </c>
    </row>
    <row r="88" spans="2:15" ht="22.5" hidden="1" customHeight="1">
      <c r="B88" s="119">
        <f t="shared" si="14"/>
        <v>85</v>
      </c>
      <c r="C88" s="121" t="str">
        <f t="shared" ca="1" si="15"/>
        <v/>
      </c>
      <c r="D88" s="121" t="str">
        <f t="shared" ca="1" si="16"/>
        <v/>
      </c>
      <c r="E88" s="121" t="str">
        <f t="shared" ca="1" si="17"/>
        <v/>
      </c>
      <c r="F88" s="121" t="str">
        <f t="shared" ca="1" si="18"/>
        <v/>
      </c>
      <c r="G88" s="124" t="str">
        <f t="shared" ca="1" si="19"/>
        <v/>
      </c>
      <c r="H88" s="125" t="str">
        <f t="shared" ca="1" si="13"/>
        <v/>
      </c>
      <c r="I88" s="125" t="str">
        <f t="shared" ca="1" si="20"/>
        <v/>
      </c>
      <c r="J88" s="125" t="str">
        <f t="shared" ca="1" si="21"/>
        <v/>
      </c>
      <c r="K88" s="125" t="str">
        <f t="shared" ca="1" si="22"/>
        <v/>
      </c>
      <c r="L88" s="125" t="str">
        <f t="shared" ca="1" si="23"/>
        <v/>
      </c>
      <c r="M88" s="129" t="str">
        <f t="shared" ca="1" si="24"/>
        <v/>
      </c>
      <c r="N88" s="131"/>
      <c r="O88" s="116" t="str">
        <f t="shared" ca="1" si="25"/>
        <v/>
      </c>
    </row>
    <row r="89" spans="2:15" ht="22.5" hidden="1" customHeight="1">
      <c r="B89" s="119">
        <f t="shared" si="14"/>
        <v>86</v>
      </c>
      <c r="C89" s="121" t="str">
        <f t="shared" ca="1" si="15"/>
        <v/>
      </c>
      <c r="D89" s="121" t="str">
        <f t="shared" ca="1" si="16"/>
        <v/>
      </c>
      <c r="E89" s="121" t="str">
        <f t="shared" ca="1" si="17"/>
        <v/>
      </c>
      <c r="F89" s="121" t="str">
        <f t="shared" ca="1" si="18"/>
        <v/>
      </c>
      <c r="G89" s="124" t="str">
        <f t="shared" ca="1" si="19"/>
        <v/>
      </c>
      <c r="H89" s="125" t="str">
        <f t="shared" ca="1" si="13"/>
        <v/>
      </c>
      <c r="I89" s="125" t="str">
        <f t="shared" ca="1" si="20"/>
        <v/>
      </c>
      <c r="J89" s="125" t="str">
        <f t="shared" ca="1" si="21"/>
        <v/>
      </c>
      <c r="K89" s="125" t="str">
        <f t="shared" ca="1" si="22"/>
        <v/>
      </c>
      <c r="L89" s="125" t="str">
        <f t="shared" ca="1" si="23"/>
        <v/>
      </c>
      <c r="M89" s="129" t="str">
        <f t="shared" ca="1" si="24"/>
        <v/>
      </c>
      <c r="N89" s="131"/>
      <c r="O89" s="116" t="str">
        <f t="shared" ca="1" si="25"/>
        <v/>
      </c>
    </row>
    <row r="90" spans="2:15" ht="22.5" hidden="1" customHeight="1">
      <c r="B90" s="119">
        <f t="shared" si="14"/>
        <v>87</v>
      </c>
      <c r="C90" s="121" t="str">
        <f t="shared" ca="1" si="15"/>
        <v/>
      </c>
      <c r="D90" s="121" t="str">
        <f t="shared" ca="1" si="16"/>
        <v/>
      </c>
      <c r="E90" s="121" t="str">
        <f t="shared" ca="1" si="17"/>
        <v/>
      </c>
      <c r="F90" s="121" t="str">
        <f t="shared" ca="1" si="18"/>
        <v/>
      </c>
      <c r="G90" s="124" t="str">
        <f t="shared" ca="1" si="19"/>
        <v/>
      </c>
      <c r="H90" s="125" t="str">
        <f t="shared" ca="1" si="13"/>
        <v/>
      </c>
      <c r="I90" s="125" t="str">
        <f t="shared" ca="1" si="20"/>
        <v/>
      </c>
      <c r="J90" s="125" t="str">
        <f t="shared" ca="1" si="21"/>
        <v/>
      </c>
      <c r="K90" s="125" t="str">
        <f t="shared" ca="1" si="22"/>
        <v/>
      </c>
      <c r="L90" s="125" t="str">
        <f t="shared" ca="1" si="23"/>
        <v/>
      </c>
      <c r="M90" s="129" t="str">
        <f t="shared" ca="1" si="24"/>
        <v/>
      </c>
      <c r="N90" s="131"/>
      <c r="O90" s="116" t="str">
        <f t="shared" ca="1" si="25"/>
        <v/>
      </c>
    </row>
    <row r="91" spans="2:15" ht="22.5" hidden="1" customHeight="1">
      <c r="B91" s="119">
        <f t="shared" si="14"/>
        <v>88</v>
      </c>
      <c r="C91" s="121" t="str">
        <f t="shared" ca="1" si="15"/>
        <v/>
      </c>
      <c r="D91" s="121" t="str">
        <f t="shared" ca="1" si="16"/>
        <v/>
      </c>
      <c r="E91" s="121" t="str">
        <f t="shared" ca="1" si="17"/>
        <v/>
      </c>
      <c r="F91" s="121" t="str">
        <f t="shared" ca="1" si="18"/>
        <v/>
      </c>
      <c r="G91" s="124" t="str">
        <f t="shared" ca="1" si="19"/>
        <v/>
      </c>
      <c r="H91" s="125" t="str">
        <f t="shared" ref="H91:H103" ca="1" si="26">IF(OR($O91="国保連へ申請",$O91="申請可"),IFERROR(INDIRECT("個票"&amp;$B91&amp;"！$Z$14"),""),"")</f>
        <v/>
      </c>
      <c r="I91" s="125" t="str">
        <f t="shared" ca="1" si="20"/>
        <v/>
      </c>
      <c r="J91" s="125" t="str">
        <f t="shared" ca="1" si="21"/>
        <v/>
      </c>
      <c r="K91" s="125" t="str">
        <f t="shared" ca="1" si="22"/>
        <v/>
      </c>
      <c r="L91" s="125" t="str">
        <f t="shared" ca="1" si="23"/>
        <v/>
      </c>
      <c r="M91" s="129" t="str">
        <f t="shared" ca="1" si="24"/>
        <v/>
      </c>
      <c r="N91" s="131"/>
      <c r="O91" s="116" t="str">
        <f t="shared" ca="1" si="25"/>
        <v/>
      </c>
    </row>
    <row r="92" spans="2:15" ht="22.5" hidden="1" customHeight="1">
      <c r="B92" s="119">
        <f t="shared" si="14"/>
        <v>89</v>
      </c>
      <c r="C92" s="121" t="str">
        <f t="shared" ca="1" si="15"/>
        <v/>
      </c>
      <c r="D92" s="121" t="str">
        <f t="shared" ca="1" si="16"/>
        <v/>
      </c>
      <c r="E92" s="121" t="str">
        <f t="shared" ca="1" si="17"/>
        <v/>
      </c>
      <c r="F92" s="121" t="str">
        <f t="shared" ca="1" si="18"/>
        <v/>
      </c>
      <c r="G92" s="124" t="str">
        <f t="shared" ca="1" si="19"/>
        <v/>
      </c>
      <c r="H92" s="125" t="str">
        <f t="shared" ca="1" si="26"/>
        <v/>
      </c>
      <c r="I92" s="125" t="str">
        <f t="shared" ca="1" si="20"/>
        <v/>
      </c>
      <c r="J92" s="125" t="str">
        <f t="shared" ca="1" si="21"/>
        <v/>
      </c>
      <c r="K92" s="125" t="str">
        <f t="shared" ca="1" si="22"/>
        <v/>
      </c>
      <c r="L92" s="125" t="str">
        <f t="shared" ca="1" si="23"/>
        <v/>
      </c>
      <c r="M92" s="129" t="str">
        <f t="shared" ca="1" si="24"/>
        <v/>
      </c>
      <c r="N92" s="131"/>
      <c r="O92" s="116" t="str">
        <f t="shared" ca="1" si="25"/>
        <v/>
      </c>
    </row>
    <row r="93" spans="2:15" ht="22.5" hidden="1" customHeight="1">
      <c r="B93" s="119">
        <f t="shared" si="14"/>
        <v>90</v>
      </c>
      <c r="C93" s="121" t="str">
        <f t="shared" ca="1" si="15"/>
        <v/>
      </c>
      <c r="D93" s="121" t="str">
        <f t="shared" ca="1" si="16"/>
        <v/>
      </c>
      <c r="E93" s="121" t="str">
        <f t="shared" ca="1" si="17"/>
        <v/>
      </c>
      <c r="F93" s="121" t="str">
        <f t="shared" ca="1" si="18"/>
        <v/>
      </c>
      <c r="G93" s="124" t="str">
        <f t="shared" ca="1" si="19"/>
        <v/>
      </c>
      <c r="H93" s="125" t="str">
        <f t="shared" ca="1" si="26"/>
        <v/>
      </c>
      <c r="I93" s="125" t="str">
        <f t="shared" ca="1" si="20"/>
        <v/>
      </c>
      <c r="J93" s="125" t="str">
        <f t="shared" ca="1" si="21"/>
        <v/>
      </c>
      <c r="K93" s="125" t="str">
        <f t="shared" ca="1" si="22"/>
        <v/>
      </c>
      <c r="L93" s="125" t="str">
        <f t="shared" ca="1" si="23"/>
        <v/>
      </c>
      <c r="M93" s="129" t="str">
        <f t="shared" ca="1" si="24"/>
        <v/>
      </c>
      <c r="N93" s="131"/>
      <c r="O93" s="116" t="str">
        <f t="shared" ca="1" si="25"/>
        <v/>
      </c>
    </row>
    <row r="94" spans="2:15" ht="22.5" hidden="1" customHeight="1">
      <c r="B94" s="119">
        <f t="shared" si="14"/>
        <v>91</v>
      </c>
      <c r="C94" s="121" t="str">
        <f t="shared" ca="1" si="15"/>
        <v/>
      </c>
      <c r="D94" s="121" t="str">
        <f t="shared" ca="1" si="16"/>
        <v/>
      </c>
      <c r="E94" s="121" t="str">
        <f t="shared" ca="1" si="17"/>
        <v/>
      </c>
      <c r="F94" s="121" t="str">
        <f t="shared" ca="1" si="18"/>
        <v/>
      </c>
      <c r="G94" s="124" t="str">
        <f t="shared" ca="1" si="19"/>
        <v/>
      </c>
      <c r="H94" s="125" t="str">
        <f t="shared" ca="1" si="26"/>
        <v/>
      </c>
      <c r="I94" s="125" t="str">
        <f t="shared" ca="1" si="20"/>
        <v/>
      </c>
      <c r="J94" s="125" t="str">
        <f t="shared" ca="1" si="21"/>
        <v/>
      </c>
      <c r="K94" s="125" t="str">
        <f t="shared" ca="1" si="22"/>
        <v/>
      </c>
      <c r="L94" s="125" t="str">
        <f t="shared" ca="1" si="23"/>
        <v/>
      </c>
      <c r="M94" s="129" t="str">
        <f t="shared" ca="1" si="24"/>
        <v/>
      </c>
      <c r="N94" s="131"/>
      <c r="O94" s="116" t="str">
        <f t="shared" ca="1" si="25"/>
        <v/>
      </c>
    </row>
    <row r="95" spans="2:15" ht="22.5" hidden="1" customHeight="1">
      <c r="B95" s="119">
        <f t="shared" si="14"/>
        <v>92</v>
      </c>
      <c r="C95" s="121" t="str">
        <f t="shared" ca="1" si="15"/>
        <v/>
      </c>
      <c r="D95" s="121" t="str">
        <f t="shared" ca="1" si="16"/>
        <v/>
      </c>
      <c r="E95" s="121" t="str">
        <f t="shared" ca="1" si="17"/>
        <v/>
      </c>
      <c r="F95" s="121" t="str">
        <f t="shared" ca="1" si="18"/>
        <v/>
      </c>
      <c r="G95" s="124" t="str">
        <f t="shared" ca="1" si="19"/>
        <v/>
      </c>
      <c r="H95" s="125" t="str">
        <f t="shared" ca="1" si="26"/>
        <v/>
      </c>
      <c r="I95" s="125" t="str">
        <f t="shared" ca="1" si="20"/>
        <v/>
      </c>
      <c r="J95" s="125" t="str">
        <f t="shared" ca="1" si="21"/>
        <v/>
      </c>
      <c r="K95" s="125" t="str">
        <f t="shared" ca="1" si="22"/>
        <v/>
      </c>
      <c r="L95" s="125" t="str">
        <f t="shared" ca="1" si="23"/>
        <v/>
      </c>
      <c r="M95" s="129" t="str">
        <f t="shared" ca="1" si="24"/>
        <v/>
      </c>
      <c r="N95" s="131"/>
      <c r="O95" s="116" t="str">
        <f t="shared" ca="1" si="25"/>
        <v/>
      </c>
    </row>
    <row r="96" spans="2:15" ht="22.5" hidden="1" customHeight="1">
      <c r="B96" s="119">
        <f t="shared" si="14"/>
        <v>93</v>
      </c>
      <c r="C96" s="121" t="str">
        <f t="shared" ca="1" si="15"/>
        <v/>
      </c>
      <c r="D96" s="121" t="str">
        <f t="shared" ca="1" si="16"/>
        <v/>
      </c>
      <c r="E96" s="121" t="str">
        <f t="shared" ca="1" si="17"/>
        <v/>
      </c>
      <c r="F96" s="121" t="str">
        <f t="shared" ca="1" si="18"/>
        <v/>
      </c>
      <c r="G96" s="124" t="str">
        <f t="shared" ca="1" si="19"/>
        <v/>
      </c>
      <c r="H96" s="125" t="str">
        <f t="shared" ca="1" si="26"/>
        <v/>
      </c>
      <c r="I96" s="125" t="str">
        <f t="shared" ca="1" si="20"/>
        <v/>
      </c>
      <c r="J96" s="125" t="str">
        <f t="shared" ca="1" si="21"/>
        <v/>
      </c>
      <c r="K96" s="125" t="str">
        <f t="shared" ca="1" si="22"/>
        <v/>
      </c>
      <c r="L96" s="125" t="str">
        <f t="shared" ca="1" si="23"/>
        <v/>
      </c>
      <c r="M96" s="129" t="str">
        <f t="shared" ca="1" si="24"/>
        <v/>
      </c>
      <c r="N96" s="131"/>
      <c r="O96" s="116" t="str">
        <f t="shared" ca="1" si="25"/>
        <v/>
      </c>
    </row>
    <row r="97" spans="2:15" ht="22.5" hidden="1" customHeight="1">
      <c r="B97" s="119">
        <f t="shared" si="14"/>
        <v>94</v>
      </c>
      <c r="C97" s="121" t="str">
        <f t="shared" ca="1" si="15"/>
        <v/>
      </c>
      <c r="D97" s="121" t="str">
        <f t="shared" ca="1" si="16"/>
        <v/>
      </c>
      <c r="E97" s="121" t="str">
        <f t="shared" ca="1" si="17"/>
        <v/>
      </c>
      <c r="F97" s="121" t="str">
        <f t="shared" ca="1" si="18"/>
        <v/>
      </c>
      <c r="G97" s="124" t="str">
        <f t="shared" ca="1" si="19"/>
        <v/>
      </c>
      <c r="H97" s="125" t="str">
        <f t="shared" ca="1" si="26"/>
        <v/>
      </c>
      <c r="I97" s="125" t="str">
        <f t="shared" ca="1" si="20"/>
        <v/>
      </c>
      <c r="J97" s="125" t="str">
        <f t="shared" ca="1" si="21"/>
        <v/>
      </c>
      <c r="K97" s="125" t="str">
        <f t="shared" ca="1" si="22"/>
        <v/>
      </c>
      <c r="L97" s="125" t="str">
        <f t="shared" ca="1" si="23"/>
        <v/>
      </c>
      <c r="M97" s="129" t="str">
        <f t="shared" ca="1" si="24"/>
        <v/>
      </c>
      <c r="N97" s="131"/>
      <c r="O97" s="116" t="str">
        <f t="shared" ca="1" si="25"/>
        <v/>
      </c>
    </row>
    <row r="98" spans="2:15" ht="22.5" hidden="1" customHeight="1">
      <c r="B98" s="119">
        <f t="shared" si="14"/>
        <v>95</v>
      </c>
      <c r="C98" s="121" t="str">
        <f t="shared" ca="1" si="15"/>
        <v/>
      </c>
      <c r="D98" s="121" t="str">
        <f t="shared" ca="1" si="16"/>
        <v/>
      </c>
      <c r="E98" s="121" t="str">
        <f t="shared" ca="1" si="17"/>
        <v/>
      </c>
      <c r="F98" s="121" t="str">
        <f t="shared" ca="1" si="18"/>
        <v/>
      </c>
      <c r="G98" s="124" t="str">
        <f t="shared" ca="1" si="19"/>
        <v/>
      </c>
      <c r="H98" s="125" t="str">
        <f t="shared" ca="1" si="26"/>
        <v/>
      </c>
      <c r="I98" s="125" t="str">
        <f t="shared" ca="1" si="20"/>
        <v/>
      </c>
      <c r="J98" s="125" t="str">
        <f t="shared" ca="1" si="21"/>
        <v/>
      </c>
      <c r="K98" s="125" t="str">
        <f t="shared" ca="1" si="22"/>
        <v/>
      </c>
      <c r="L98" s="125" t="str">
        <f t="shared" ca="1" si="23"/>
        <v/>
      </c>
      <c r="M98" s="129" t="str">
        <f t="shared" ca="1" si="24"/>
        <v/>
      </c>
      <c r="N98" s="131"/>
      <c r="O98" s="116" t="str">
        <f t="shared" ca="1" si="25"/>
        <v/>
      </c>
    </row>
    <row r="99" spans="2:15" ht="22.5" hidden="1" customHeight="1">
      <c r="B99" s="119">
        <f t="shared" si="14"/>
        <v>96</v>
      </c>
      <c r="C99" s="121" t="str">
        <f t="shared" ca="1" si="15"/>
        <v/>
      </c>
      <c r="D99" s="121" t="str">
        <f t="shared" ca="1" si="16"/>
        <v/>
      </c>
      <c r="E99" s="121" t="str">
        <f t="shared" ca="1" si="17"/>
        <v/>
      </c>
      <c r="F99" s="121" t="str">
        <f t="shared" ca="1" si="18"/>
        <v/>
      </c>
      <c r="G99" s="124" t="str">
        <f t="shared" ca="1" si="19"/>
        <v/>
      </c>
      <c r="H99" s="125" t="str">
        <f t="shared" ca="1" si="26"/>
        <v/>
      </c>
      <c r="I99" s="125" t="str">
        <f t="shared" ca="1" si="20"/>
        <v/>
      </c>
      <c r="J99" s="125" t="str">
        <f t="shared" ca="1" si="21"/>
        <v/>
      </c>
      <c r="K99" s="125" t="str">
        <f t="shared" ca="1" si="22"/>
        <v/>
      </c>
      <c r="L99" s="125" t="str">
        <f t="shared" ca="1" si="23"/>
        <v/>
      </c>
      <c r="M99" s="129" t="str">
        <f t="shared" ca="1" si="24"/>
        <v/>
      </c>
      <c r="N99" s="131"/>
      <c r="O99" s="116" t="str">
        <f t="shared" ca="1" si="25"/>
        <v/>
      </c>
    </row>
    <row r="100" spans="2:15" ht="22.5" hidden="1" customHeight="1">
      <c r="B100" s="119">
        <f t="shared" si="14"/>
        <v>97</v>
      </c>
      <c r="C100" s="121" t="str">
        <f t="shared" ca="1" si="15"/>
        <v/>
      </c>
      <c r="D100" s="121" t="str">
        <f t="shared" ca="1" si="16"/>
        <v/>
      </c>
      <c r="E100" s="121" t="str">
        <f t="shared" ca="1" si="17"/>
        <v/>
      </c>
      <c r="F100" s="121" t="str">
        <f t="shared" ca="1" si="18"/>
        <v/>
      </c>
      <c r="G100" s="124" t="str">
        <f t="shared" ca="1" si="19"/>
        <v/>
      </c>
      <c r="H100" s="125" t="str">
        <f t="shared" ca="1" si="26"/>
        <v/>
      </c>
      <c r="I100" s="125" t="str">
        <f t="shared" ca="1" si="20"/>
        <v/>
      </c>
      <c r="J100" s="125" t="str">
        <f t="shared" ca="1" si="21"/>
        <v/>
      </c>
      <c r="K100" s="125" t="str">
        <f t="shared" ca="1" si="22"/>
        <v/>
      </c>
      <c r="L100" s="125" t="str">
        <f t="shared" ca="1" si="23"/>
        <v/>
      </c>
      <c r="M100" s="129" t="str">
        <f t="shared" ca="1" si="24"/>
        <v/>
      </c>
      <c r="N100" s="131"/>
      <c r="O100" s="116" t="str">
        <f t="shared" ca="1" si="25"/>
        <v/>
      </c>
    </row>
    <row r="101" spans="2:15" ht="22.5" hidden="1" customHeight="1">
      <c r="B101" s="119">
        <f t="shared" si="14"/>
        <v>98</v>
      </c>
      <c r="C101" s="121" t="str">
        <f t="shared" ca="1" si="15"/>
        <v/>
      </c>
      <c r="D101" s="121" t="str">
        <f t="shared" ca="1" si="16"/>
        <v/>
      </c>
      <c r="E101" s="121" t="str">
        <f t="shared" ca="1" si="17"/>
        <v/>
      </c>
      <c r="F101" s="121" t="str">
        <f t="shared" ca="1" si="18"/>
        <v/>
      </c>
      <c r="G101" s="124" t="str">
        <f t="shared" ca="1" si="19"/>
        <v/>
      </c>
      <c r="H101" s="125" t="str">
        <f t="shared" ca="1" si="26"/>
        <v/>
      </c>
      <c r="I101" s="125" t="str">
        <f t="shared" ca="1" si="20"/>
        <v/>
      </c>
      <c r="J101" s="125" t="str">
        <f t="shared" ca="1" si="21"/>
        <v/>
      </c>
      <c r="K101" s="125" t="str">
        <f t="shared" ca="1" si="22"/>
        <v/>
      </c>
      <c r="L101" s="125" t="str">
        <f t="shared" ca="1" si="23"/>
        <v/>
      </c>
      <c r="M101" s="129" t="str">
        <f t="shared" ca="1" si="24"/>
        <v/>
      </c>
      <c r="N101" s="131"/>
      <c r="O101" s="116" t="str">
        <f t="shared" ca="1" si="25"/>
        <v/>
      </c>
    </row>
    <row r="102" spans="2:15" ht="22.5" hidden="1" customHeight="1">
      <c r="B102" s="119">
        <f t="shared" si="14"/>
        <v>99</v>
      </c>
      <c r="C102" s="121" t="str">
        <f t="shared" ca="1" si="15"/>
        <v/>
      </c>
      <c r="D102" s="121" t="str">
        <f t="shared" ca="1" si="16"/>
        <v/>
      </c>
      <c r="E102" s="121" t="str">
        <f t="shared" ca="1" si="17"/>
        <v/>
      </c>
      <c r="F102" s="121" t="str">
        <f t="shared" ca="1" si="18"/>
        <v/>
      </c>
      <c r="G102" s="124" t="str">
        <f t="shared" ca="1" si="19"/>
        <v/>
      </c>
      <c r="H102" s="125" t="str">
        <f t="shared" ca="1" si="26"/>
        <v/>
      </c>
      <c r="I102" s="125" t="str">
        <f t="shared" ca="1" si="20"/>
        <v/>
      </c>
      <c r="J102" s="125" t="str">
        <f t="shared" ca="1" si="21"/>
        <v/>
      </c>
      <c r="K102" s="125" t="str">
        <f t="shared" ca="1" si="22"/>
        <v/>
      </c>
      <c r="L102" s="125" t="str">
        <f t="shared" ca="1" si="23"/>
        <v/>
      </c>
      <c r="M102" s="129" t="str">
        <f t="shared" ca="1" si="24"/>
        <v/>
      </c>
      <c r="N102" s="131"/>
      <c r="O102" s="116" t="str">
        <f t="shared" ca="1" si="25"/>
        <v/>
      </c>
    </row>
    <row r="103" spans="2:15" ht="22.5" hidden="1" customHeight="1">
      <c r="B103" s="119">
        <f t="shared" si="14"/>
        <v>100</v>
      </c>
      <c r="C103" s="121" t="str">
        <f t="shared" ca="1" si="15"/>
        <v/>
      </c>
      <c r="D103" s="121" t="str">
        <f t="shared" ca="1" si="16"/>
        <v/>
      </c>
      <c r="E103" s="121" t="str">
        <f t="shared" ca="1" si="17"/>
        <v/>
      </c>
      <c r="F103" s="121" t="str">
        <f t="shared" ca="1" si="18"/>
        <v/>
      </c>
      <c r="G103" s="124" t="str">
        <f t="shared" ca="1" si="19"/>
        <v/>
      </c>
      <c r="H103" s="125" t="str">
        <f t="shared" ca="1" si="26"/>
        <v/>
      </c>
      <c r="I103" s="125" t="str">
        <f t="shared" ca="1" si="20"/>
        <v/>
      </c>
      <c r="J103" s="125" t="str">
        <f t="shared" ca="1" si="21"/>
        <v/>
      </c>
      <c r="K103" s="125" t="str">
        <f t="shared" ca="1" si="22"/>
        <v/>
      </c>
      <c r="L103" s="125" t="str">
        <f t="shared" ca="1" si="23"/>
        <v/>
      </c>
      <c r="M103" s="129" t="str">
        <f t="shared" ca="1" si="24"/>
        <v/>
      </c>
      <c r="N103" s="131"/>
      <c r="O103" s="116" t="str">
        <f t="shared" ca="1" si="25"/>
        <v/>
      </c>
    </row>
  </sheetData>
  <mergeCells count="1">
    <mergeCell ref="M1:N1"/>
  </mergeCells>
  <phoneticPr fontId="3"/>
  <conditionalFormatting sqref="M1:N1">
    <cfRule type="cellIs" dxfId="0" priority="1" operator="equal">
      <formula>0</formula>
    </cfRule>
  </conditionalFormatting>
  <dataValidations count="1">
    <dataValidation type="list" allowBlank="1" showDropDown="0" showInputMessage="1" showErrorMessage="1" sqref="N4:N103">
      <formula1>"可, "</formula1>
    </dataValidation>
  </dataValidations>
  <pageMargins left="0.19685039370078741" right="0.19685039370078741" top="0.39370078740157483" bottom="0.39370078740157483" header="0" footer="0"/>
  <pageSetup paperSize="9" scale="52" fitToWidth="1" fitToHeight="0" orientation="portrait" usePrinterDefaults="1" horizontalDpi="6553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AT74"/>
  <sheetViews>
    <sheetView showGridLines="0" view="pageBreakPreview" zoomScaleNormal="120" zoomScaleSheetLayoutView="100" workbookViewId="0">
      <selection activeCell="F11" sqref="F11:R11"/>
    </sheetView>
  </sheetViews>
  <sheetFormatPr defaultColWidth="2.25" defaultRowHeight="13.5"/>
  <cols>
    <col min="1" max="1" width="5.75" style="132" customWidth="1"/>
    <col min="2" max="2" width="2.625" style="132" customWidth="1"/>
    <col min="3" max="5" width="2.25" style="132"/>
    <col min="6" max="8" width="2.5" style="132" customWidth="1"/>
    <col min="9" max="11" width="2.25" style="132"/>
    <col min="12" max="19" width="2.625" style="132" customWidth="1"/>
    <col min="20" max="20" width="3" style="132" bestFit="1" customWidth="1"/>
    <col min="21" max="22" width="2.25" style="132"/>
    <col min="23" max="23" width="2.875" style="132" customWidth="1"/>
    <col min="24" max="24" width="2.25" style="132"/>
    <col min="25" max="27" width="2.5" style="132" customWidth="1"/>
    <col min="28" max="30" width="2.25" style="132"/>
    <col min="31" max="34" width="2.625" style="132" customWidth="1"/>
    <col min="35" max="35" width="2.875" style="132" customWidth="1"/>
    <col min="36" max="39" width="2.625" style="132" customWidth="1"/>
    <col min="40" max="41" width="2.25" style="132"/>
    <col min="42" max="42" width="20.5" style="133" bestFit="1" customWidth="1"/>
    <col min="43" max="43" width="9.125" style="132" customWidth="1"/>
    <col min="44" max="16384" width="2.25" style="132"/>
  </cols>
  <sheetData>
    <row r="1" spans="1:46">
      <c r="A1" s="136" t="s">
        <v>178</v>
      </c>
      <c r="O1" s="132" t="s">
        <v>167</v>
      </c>
    </row>
    <row r="2" spans="1:46" ht="14.25"/>
    <row r="3" spans="1:46" s="134" customFormat="1" ht="12" customHeight="1">
      <c r="A3" s="137" t="s">
        <v>169</v>
      </c>
      <c r="B3" s="148" t="s">
        <v>1</v>
      </c>
      <c r="C3" s="167"/>
      <c r="D3" s="167"/>
      <c r="E3" s="187"/>
      <c r="F3" s="187"/>
      <c r="G3" s="187"/>
      <c r="H3" s="187"/>
      <c r="I3" s="187"/>
      <c r="J3" s="187"/>
      <c r="K3" s="211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62"/>
      <c r="AG3" s="265" t="s">
        <v>138</v>
      </c>
      <c r="AH3" s="268"/>
      <c r="AI3" s="268"/>
      <c r="AJ3" s="268"/>
      <c r="AK3" s="268"/>
      <c r="AL3" s="268"/>
      <c r="AM3" s="277"/>
      <c r="AP3" s="284"/>
    </row>
    <row r="4" spans="1:46" s="134" customFormat="1" ht="20.25" customHeight="1">
      <c r="A4" s="138"/>
      <c r="B4" s="149" t="s">
        <v>168</v>
      </c>
      <c r="C4" s="168"/>
      <c r="D4" s="168"/>
      <c r="E4" s="188"/>
      <c r="F4" s="188"/>
      <c r="G4" s="188"/>
      <c r="H4" s="188"/>
      <c r="I4" s="188"/>
      <c r="J4" s="188"/>
      <c r="K4" s="212"/>
      <c r="L4" s="220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63"/>
      <c r="AG4" s="266"/>
      <c r="AH4" s="269"/>
      <c r="AI4" s="269"/>
      <c r="AJ4" s="269"/>
      <c r="AK4" s="269"/>
      <c r="AL4" s="269"/>
      <c r="AM4" s="278"/>
      <c r="AP4" s="285"/>
      <c r="AQ4" s="285"/>
      <c r="AR4" s="285"/>
      <c r="AS4" s="285"/>
      <c r="AT4" s="285"/>
    </row>
    <row r="5" spans="1:46" s="134" customFormat="1" ht="26.25" customHeight="1">
      <c r="A5" s="138"/>
      <c r="B5" s="150" t="s">
        <v>39</v>
      </c>
      <c r="C5" s="169"/>
      <c r="D5" s="169"/>
      <c r="E5" s="189"/>
      <c r="F5" s="189"/>
      <c r="G5" s="189"/>
      <c r="H5" s="189"/>
      <c r="I5" s="189"/>
      <c r="J5" s="189"/>
      <c r="K5" s="213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54"/>
      <c r="AC5" s="256" t="s">
        <v>38</v>
      </c>
      <c r="AD5" s="258"/>
      <c r="AE5" s="260"/>
      <c r="AF5" s="260"/>
      <c r="AG5" s="267" t="s">
        <v>53</v>
      </c>
      <c r="AH5" s="270" t="s">
        <v>96</v>
      </c>
      <c r="AI5" s="272"/>
      <c r="AJ5" s="274">
        <f>COUNTIF(B32:AL32,6)</f>
        <v>0</v>
      </c>
      <c r="AK5" s="274"/>
      <c r="AL5" s="172" t="s">
        <v>95</v>
      </c>
      <c r="AM5" s="279"/>
      <c r="AP5" s="286" t="s">
        <v>54</v>
      </c>
      <c r="AQ5" s="285"/>
      <c r="AR5" s="285"/>
      <c r="AS5" s="285"/>
      <c r="AT5" s="285"/>
    </row>
    <row r="6" spans="1:46" s="134" customFormat="1" ht="17.25" customHeight="1">
      <c r="A6" s="138"/>
      <c r="B6" s="151" t="s">
        <v>11</v>
      </c>
      <c r="C6" s="170"/>
      <c r="D6" s="170"/>
      <c r="E6" s="170"/>
      <c r="F6" s="170"/>
      <c r="G6" s="170"/>
      <c r="H6" s="170"/>
      <c r="I6" s="170"/>
      <c r="J6" s="170"/>
      <c r="K6" s="214"/>
      <c r="L6" s="222" t="s">
        <v>4</v>
      </c>
      <c r="M6" s="222"/>
      <c r="N6" s="222"/>
      <c r="O6" s="222"/>
      <c r="P6" s="222"/>
      <c r="Q6" s="234"/>
      <c r="R6" s="234"/>
      <c r="S6" s="222" t="s">
        <v>6</v>
      </c>
      <c r="T6" s="234"/>
      <c r="U6" s="234"/>
      <c r="V6" s="234"/>
      <c r="W6" s="222" t="s">
        <v>12</v>
      </c>
      <c r="X6" s="222"/>
      <c r="Y6" s="222"/>
      <c r="Z6" s="222"/>
      <c r="AA6" s="222"/>
      <c r="AB6" s="222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80"/>
      <c r="AP6" s="287"/>
      <c r="AQ6" s="140"/>
      <c r="AR6" s="140"/>
      <c r="AS6" s="140"/>
      <c r="AT6" s="287"/>
    </row>
    <row r="7" spans="1:46" s="134" customFormat="1" ht="20.25" customHeight="1">
      <c r="A7" s="138"/>
      <c r="B7" s="152"/>
      <c r="C7" s="171"/>
      <c r="D7" s="171"/>
      <c r="E7" s="171"/>
      <c r="F7" s="171"/>
      <c r="G7" s="171"/>
      <c r="H7" s="171"/>
      <c r="I7" s="171"/>
      <c r="J7" s="171"/>
      <c r="K7" s="215"/>
      <c r="L7" s="220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81"/>
      <c r="AP7" s="287"/>
      <c r="AQ7" s="140"/>
      <c r="AR7" s="140"/>
      <c r="AS7" s="140"/>
      <c r="AT7" s="287"/>
    </row>
    <row r="8" spans="1:46" s="134" customFormat="1" ht="21" customHeight="1">
      <c r="A8" s="138"/>
      <c r="B8" s="153" t="s">
        <v>15</v>
      </c>
      <c r="C8" s="172"/>
      <c r="D8" s="172"/>
      <c r="E8" s="190"/>
      <c r="F8" s="190"/>
      <c r="G8" s="190"/>
      <c r="H8" s="190"/>
      <c r="I8" s="190"/>
      <c r="J8" s="190"/>
      <c r="K8" s="216"/>
      <c r="L8" s="190" t="s">
        <v>17</v>
      </c>
      <c r="M8" s="190"/>
      <c r="N8" s="190"/>
      <c r="O8" s="190"/>
      <c r="P8" s="190"/>
      <c r="Q8" s="190"/>
      <c r="R8" s="216"/>
      <c r="S8" s="237"/>
      <c r="T8" s="238"/>
      <c r="U8" s="238"/>
      <c r="V8" s="238"/>
      <c r="W8" s="238"/>
      <c r="X8" s="238"/>
      <c r="Y8" s="251"/>
      <c r="Z8" s="252" t="s">
        <v>161</v>
      </c>
      <c r="AA8" s="190"/>
      <c r="AB8" s="190"/>
      <c r="AC8" s="190"/>
      <c r="AD8" s="190"/>
      <c r="AE8" s="261"/>
      <c r="AF8" s="264"/>
      <c r="AG8" s="264"/>
      <c r="AH8" s="264"/>
      <c r="AI8" s="264"/>
      <c r="AJ8" s="264"/>
      <c r="AK8" s="264"/>
      <c r="AL8" s="264"/>
      <c r="AM8" s="282"/>
      <c r="AP8" s="284"/>
    </row>
    <row r="9" spans="1:46" s="134" customFormat="1" ht="20.25" customHeight="1">
      <c r="A9" s="139"/>
      <c r="B9" s="154" t="s">
        <v>26</v>
      </c>
      <c r="C9" s="173"/>
      <c r="D9" s="173"/>
      <c r="E9" s="191"/>
      <c r="F9" s="191"/>
      <c r="G9" s="191"/>
      <c r="H9" s="191"/>
      <c r="I9" s="191"/>
      <c r="J9" s="191"/>
      <c r="K9" s="217"/>
      <c r="L9" s="223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83"/>
      <c r="AP9" s="284"/>
    </row>
    <row r="10" spans="1:46" s="134" customFormat="1" ht="19.5" customHeight="1">
      <c r="A10" s="140"/>
      <c r="B10" s="140"/>
      <c r="C10" s="140"/>
      <c r="D10" s="140"/>
      <c r="E10" s="140"/>
      <c r="F10" s="140"/>
      <c r="G10" s="140"/>
      <c r="H10" s="140"/>
      <c r="I10" s="204"/>
      <c r="J10" s="207"/>
      <c r="K10" s="18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P10" s="284"/>
    </row>
    <row r="11" spans="1:46" s="134" customFormat="1" ht="20.25" customHeight="1">
      <c r="A11" s="141" t="s">
        <v>51</v>
      </c>
      <c r="B11" s="141"/>
      <c r="C11" s="141"/>
      <c r="D11" s="141"/>
      <c r="E11" s="192"/>
      <c r="F11" s="197" t="s">
        <v>193</v>
      </c>
      <c r="G11" s="203"/>
      <c r="H11" s="203"/>
      <c r="I11" s="203"/>
      <c r="J11" s="203"/>
      <c r="K11" s="203"/>
      <c r="L11" s="203"/>
      <c r="M11" s="203"/>
      <c r="N11" s="203"/>
      <c r="O11" s="231"/>
      <c r="P11" s="232"/>
      <c r="Q11" s="235"/>
      <c r="R11" s="236"/>
      <c r="S11" s="203" t="s">
        <v>192</v>
      </c>
      <c r="T11" s="203"/>
      <c r="U11" s="203"/>
      <c r="V11" s="203"/>
      <c r="W11" s="203"/>
      <c r="X11" s="203"/>
      <c r="Y11" s="203"/>
      <c r="Z11" s="203"/>
      <c r="AA11" s="231"/>
      <c r="AB11" s="255"/>
      <c r="AC11" s="235"/>
      <c r="AD11" s="259"/>
      <c r="AE11" s="197" t="s">
        <v>23</v>
      </c>
      <c r="AF11" s="203"/>
      <c r="AG11" s="203"/>
      <c r="AH11" s="271">
        <f>ROUNDDOWN(W17/1000,0)*1000</f>
        <v>0</v>
      </c>
      <c r="AI11" s="273"/>
      <c r="AJ11" s="273"/>
      <c r="AK11" s="203" t="s">
        <v>13</v>
      </c>
      <c r="AL11" s="231"/>
      <c r="AO11" s="284"/>
    </row>
    <row r="12" spans="1:46" s="132" customFormat="1" ht="18" customHeight="1">
      <c r="B12" s="155"/>
      <c r="C12" s="174"/>
      <c r="D12" s="182"/>
      <c r="E12" s="193" t="s">
        <v>3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245" t="s">
        <v>82</v>
      </c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75"/>
    </row>
    <row r="13" spans="1:46" s="132" customFormat="1" ht="24" customHeight="1">
      <c r="B13" s="156" t="s">
        <v>83</v>
      </c>
      <c r="C13" s="175"/>
      <c r="D13" s="183"/>
      <c r="E13" s="194" t="str">
        <f>IF(L5="","",VLOOKUP(L5,$B$46:$I$69,2,0))</f>
        <v/>
      </c>
      <c r="F13" s="199"/>
      <c r="G13" s="199"/>
      <c r="H13" s="199"/>
      <c r="I13" s="199"/>
      <c r="J13" s="199"/>
      <c r="K13" s="199"/>
      <c r="L13" s="199"/>
      <c r="M13" s="228" t="str">
        <f>IF(L5="","",VLOOKUP(L5,$B$46:$I$68,5,0))</f>
        <v/>
      </c>
      <c r="N13" s="228"/>
      <c r="O13" s="228"/>
      <c r="P13" s="228"/>
      <c r="Q13" s="228"/>
      <c r="R13" s="228"/>
      <c r="S13" s="228"/>
      <c r="T13" s="228"/>
      <c r="U13" s="228"/>
      <c r="V13" s="242"/>
      <c r="W13" s="246" t="str">
        <f>IF(E13="","",IF(M13=$K$45,E13,E13*$AE$5))</f>
        <v/>
      </c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76"/>
    </row>
    <row r="14" spans="1:46" s="132" customFormat="1" ht="24" customHeight="1">
      <c r="B14" s="156" t="s">
        <v>60</v>
      </c>
      <c r="C14" s="175"/>
      <c r="D14" s="183"/>
      <c r="E14" s="194" t="str">
        <f>IF(L5="","",VLOOKUP(L5,$B$46:$I$69,3,0))</f>
        <v/>
      </c>
      <c r="F14" s="199"/>
      <c r="G14" s="199"/>
      <c r="H14" s="199"/>
      <c r="I14" s="199"/>
      <c r="J14" s="199"/>
      <c r="K14" s="199"/>
      <c r="L14" s="199"/>
      <c r="M14" s="228" t="str">
        <f>IF(L5="","",VLOOKUP(L5,$B$46:$I$68,5,0))</f>
        <v/>
      </c>
      <c r="N14" s="228"/>
      <c r="O14" s="228"/>
      <c r="P14" s="228"/>
      <c r="Q14" s="228"/>
      <c r="R14" s="228"/>
      <c r="S14" s="228"/>
      <c r="T14" s="228"/>
      <c r="U14" s="228"/>
      <c r="V14" s="242"/>
      <c r="W14" s="246" t="str">
        <f>IF(AB11="","",IF(AB11=N45,1,0)*IF(M14=$K$45,E14,E14*$AE$5))</f>
        <v/>
      </c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76"/>
    </row>
    <row r="15" spans="1:46" s="132" customFormat="1" ht="24" customHeight="1">
      <c r="B15" s="156" t="s">
        <v>85</v>
      </c>
      <c r="C15" s="175"/>
      <c r="D15" s="183"/>
      <c r="E15" s="194" t="str">
        <f>IF(L5="","",VLOOKUP(L5,$B$46:$I$69,4,0))</f>
        <v/>
      </c>
      <c r="F15" s="199"/>
      <c r="G15" s="199"/>
      <c r="H15" s="199"/>
      <c r="I15" s="199"/>
      <c r="J15" s="199"/>
      <c r="K15" s="199"/>
      <c r="L15" s="199"/>
      <c r="M15" s="228" t="str">
        <f>IF(L5="","",VLOOKUP(L5,$B$46:$I$68,5,0))</f>
        <v/>
      </c>
      <c r="N15" s="228"/>
      <c r="O15" s="228"/>
      <c r="P15" s="228"/>
      <c r="Q15" s="228"/>
      <c r="R15" s="228"/>
      <c r="S15" s="228"/>
      <c r="T15" s="228"/>
      <c r="U15" s="228"/>
      <c r="V15" s="242"/>
      <c r="W15" s="246" t="str">
        <f>IF(P11="","",IF(P11=N45,1,0)*IF(M15=$K$45,E15,E15*$AE$5))</f>
        <v/>
      </c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76"/>
    </row>
    <row r="16" spans="1:46" s="132" customFormat="1" ht="24" customHeight="1">
      <c r="B16" s="156" t="s">
        <v>93</v>
      </c>
      <c r="C16" s="175"/>
      <c r="D16" s="183"/>
      <c r="E16" s="194" t="str">
        <f>IF(L5="","",VLOOKUP(L5,$B$46:$I$69,8,0))</f>
        <v/>
      </c>
      <c r="F16" s="199"/>
      <c r="G16" s="199"/>
      <c r="H16" s="199"/>
      <c r="I16" s="199"/>
      <c r="J16" s="199"/>
      <c r="K16" s="199"/>
      <c r="L16" s="199"/>
      <c r="M16" s="228" t="s">
        <v>46</v>
      </c>
      <c r="N16" s="228"/>
      <c r="O16" s="228"/>
      <c r="P16" s="228"/>
      <c r="Q16" s="228"/>
      <c r="R16" s="228"/>
      <c r="S16" s="228"/>
      <c r="T16" s="228"/>
      <c r="U16" s="228"/>
      <c r="V16" s="242"/>
      <c r="W16" s="246" t="str">
        <f>IF(E16="","",(E16*AJ5))</f>
        <v/>
      </c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76"/>
    </row>
    <row r="17" spans="1:43" s="132" customFormat="1" ht="24" customHeight="1">
      <c r="B17" s="156" t="s">
        <v>86</v>
      </c>
      <c r="C17" s="175"/>
      <c r="D17" s="183"/>
      <c r="E17" s="195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43"/>
      <c r="W17" s="247">
        <f>SUM(W13:AL16)</f>
        <v>0</v>
      </c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</row>
    <row r="18" spans="1:43" ht="12" customHeight="1">
      <c r="A18" s="142"/>
      <c r="B18" s="142"/>
      <c r="C18" s="142"/>
      <c r="D18" s="142"/>
      <c r="E18" s="142"/>
      <c r="F18" s="201"/>
      <c r="G18" s="201"/>
      <c r="H18" s="201"/>
      <c r="I18" s="201"/>
      <c r="J18" s="201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</row>
    <row r="19" spans="1:43" ht="21.75" customHeight="1">
      <c r="A19" s="143" t="s">
        <v>98</v>
      </c>
      <c r="B19" s="142"/>
      <c r="C19" s="142"/>
      <c r="D19" s="142"/>
      <c r="E19" s="142"/>
      <c r="F19" s="201"/>
      <c r="G19" s="201"/>
      <c r="H19" s="201"/>
      <c r="I19" s="201"/>
      <c r="J19" s="201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</row>
    <row r="20" spans="1:43" s="132" customFormat="1" ht="21.75" customHeight="1">
      <c r="B20" s="157"/>
      <c r="C20" s="176" t="s">
        <v>68</v>
      </c>
      <c r="D20" s="184"/>
      <c r="E20" s="184"/>
      <c r="F20" s="158" t="s">
        <v>99</v>
      </c>
      <c r="G20" s="184"/>
      <c r="H20" s="184"/>
      <c r="I20" s="205" t="s">
        <v>97</v>
      </c>
      <c r="J20" s="208"/>
      <c r="K20" s="208"/>
      <c r="L20" s="224" t="s">
        <v>100</v>
      </c>
      <c r="M20" s="174"/>
      <c r="N20" s="174"/>
      <c r="O20" s="174"/>
      <c r="P20" s="174"/>
      <c r="Q20" s="174"/>
      <c r="R20" s="174"/>
      <c r="S20" s="174"/>
      <c r="T20" s="182"/>
      <c r="U20" s="240"/>
      <c r="V20" s="176" t="s">
        <v>68</v>
      </c>
      <c r="W20" s="184"/>
      <c r="X20" s="184"/>
      <c r="Y20" s="158" t="s">
        <v>99</v>
      </c>
      <c r="Z20" s="184"/>
      <c r="AA20" s="184"/>
      <c r="AB20" s="205" t="s">
        <v>97</v>
      </c>
      <c r="AC20" s="208"/>
      <c r="AD20" s="208"/>
      <c r="AE20" s="224" t="s">
        <v>100</v>
      </c>
      <c r="AF20" s="174"/>
      <c r="AG20" s="174"/>
      <c r="AH20" s="174"/>
      <c r="AI20" s="174"/>
      <c r="AJ20" s="174"/>
      <c r="AK20" s="174"/>
      <c r="AL20" s="174"/>
      <c r="AM20" s="182"/>
      <c r="AN20" s="218"/>
      <c r="AQ20" s="133"/>
    </row>
    <row r="21" spans="1:43" s="132" customFormat="1" ht="21.75" customHeight="1">
      <c r="B21" s="158" t="s">
        <v>63</v>
      </c>
      <c r="C21" s="176" t="s">
        <v>5</v>
      </c>
      <c r="D21" s="185"/>
      <c r="E21" s="185"/>
      <c r="F21" s="185">
        <v>5</v>
      </c>
      <c r="G21" s="185">
        <v>0</v>
      </c>
      <c r="H21" s="185">
        <v>0</v>
      </c>
      <c r="I21" s="205" t="s">
        <v>185</v>
      </c>
      <c r="J21" s="209"/>
      <c r="K21" s="209"/>
      <c r="L21" s="224">
        <v>1</v>
      </c>
      <c r="M21" s="229"/>
      <c r="N21" s="224">
        <v>2</v>
      </c>
      <c r="O21" s="229"/>
      <c r="P21" s="233" t="s">
        <v>37</v>
      </c>
      <c r="Q21" s="224">
        <v>3</v>
      </c>
      <c r="R21" s="229"/>
      <c r="S21" s="224">
        <v>4</v>
      </c>
      <c r="T21" s="229"/>
      <c r="U21" s="158" t="s">
        <v>63</v>
      </c>
      <c r="V21" s="176" t="s">
        <v>5</v>
      </c>
      <c r="W21" s="185"/>
      <c r="X21" s="185"/>
      <c r="Y21" s="185">
        <v>5</v>
      </c>
      <c r="Z21" s="185">
        <v>0</v>
      </c>
      <c r="AA21" s="185">
        <v>0</v>
      </c>
      <c r="AB21" s="205" t="s">
        <v>135</v>
      </c>
      <c r="AC21" s="209"/>
      <c r="AD21" s="209"/>
      <c r="AE21" s="224">
        <v>5</v>
      </c>
      <c r="AF21" s="229"/>
      <c r="AG21" s="224">
        <v>6</v>
      </c>
      <c r="AH21" s="229"/>
      <c r="AI21" s="233" t="s">
        <v>37</v>
      </c>
      <c r="AJ21" s="224">
        <v>7</v>
      </c>
      <c r="AK21" s="229"/>
      <c r="AL21" s="224">
        <v>8</v>
      </c>
      <c r="AM21" s="229"/>
      <c r="AN21" s="218"/>
      <c r="AQ21" s="133"/>
    </row>
    <row r="22" spans="1:43" s="132" customFormat="1" ht="21.75" customHeight="1">
      <c r="B22" s="159" t="s">
        <v>101</v>
      </c>
      <c r="C22" s="177"/>
      <c r="D22" s="186"/>
      <c r="E22" s="186"/>
      <c r="F22" s="202"/>
      <c r="G22" s="186"/>
      <c r="H22" s="186"/>
      <c r="I22" s="206"/>
      <c r="J22" s="210"/>
      <c r="K22" s="210"/>
      <c r="L22" s="225"/>
      <c r="M22" s="230"/>
      <c r="N22" s="225"/>
      <c r="O22" s="230"/>
      <c r="P22" s="233" t="s">
        <v>37</v>
      </c>
      <c r="Q22" s="225"/>
      <c r="R22" s="230"/>
      <c r="S22" s="225"/>
      <c r="T22" s="230"/>
      <c r="U22" s="233">
        <v>11</v>
      </c>
      <c r="V22" s="244"/>
      <c r="W22" s="186"/>
      <c r="X22" s="186"/>
      <c r="Y22" s="202"/>
      <c r="Z22" s="186"/>
      <c r="AA22" s="186"/>
      <c r="AB22" s="206"/>
      <c r="AC22" s="210"/>
      <c r="AD22" s="210"/>
      <c r="AE22" s="225"/>
      <c r="AF22" s="230"/>
      <c r="AG22" s="225"/>
      <c r="AH22" s="230"/>
      <c r="AI22" s="233" t="s">
        <v>37</v>
      </c>
      <c r="AJ22" s="225"/>
      <c r="AK22" s="230"/>
      <c r="AL22" s="225"/>
      <c r="AM22" s="230"/>
      <c r="AN22" s="218"/>
      <c r="AQ22" s="133"/>
    </row>
    <row r="23" spans="1:43" s="132" customFormat="1" ht="21.75" customHeight="1">
      <c r="B23" s="159" t="s">
        <v>102</v>
      </c>
      <c r="C23" s="177"/>
      <c r="D23" s="186"/>
      <c r="E23" s="186"/>
      <c r="F23" s="202"/>
      <c r="G23" s="186"/>
      <c r="H23" s="186"/>
      <c r="I23" s="206"/>
      <c r="J23" s="210"/>
      <c r="K23" s="210"/>
      <c r="L23" s="225"/>
      <c r="M23" s="230"/>
      <c r="N23" s="225"/>
      <c r="O23" s="230"/>
      <c r="P23" s="233" t="s">
        <v>37</v>
      </c>
      <c r="Q23" s="225"/>
      <c r="R23" s="230"/>
      <c r="S23" s="225"/>
      <c r="T23" s="230"/>
      <c r="U23" s="233">
        <v>12</v>
      </c>
      <c r="V23" s="177"/>
      <c r="W23" s="186"/>
      <c r="X23" s="186"/>
      <c r="Y23" s="202"/>
      <c r="Z23" s="186"/>
      <c r="AA23" s="186"/>
      <c r="AB23" s="206"/>
      <c r="AC23" s="210"/>
      <c r="AD23" s="210"/>
      <c r="AE23" s="225"/>
      <c r="AF23" s="230"/>
      <c r="AG23" s="225"/>
      <c r="AH23" s="230"/>
      <c r="AI23" s="233" t="s">
        <v>37</v>
      </c>
      <c r="AJ23" s="225"/>
      <c r="AK23" s="230"/>
      <c r="AL23" s="225"/>
      <c r="AM23" s="230"/>
      <c r="AN23" s="218"/>
      <c r="AQ23" s="133"/>
    </row>
    <row r="24" spans="1:43" s="132" customFormat="1" ht="21.75" customHeight="1">
      <c r="B24" s="159" t="s">
        <v>103</v>
      </c>
      <c r="C24" s="177"/>
      <c r="D24" s="186"/>
      <c r="E24" s="186"/>
      <c r="F24" s="202"/>
      <c r="G24" s="186"/>
      <c r="H24" s="186"/>
      <c r="I24" s="206"/>
      <c r="J24" s="210"/>
      <c r="K24" s="210"/>
      <c r="L24" s="225"/>
      <c r="M24" s="230"/>
      <c r="N24" s="225"/>
      <c r="O24" s="230"/>
      <c r="P24" s="233" t="s">
        <v>37</v>
      </c>
      <c r="Q24" s="225"/>
      <c r="R24" s="230"/>
      <c r="S24" s="225"/>
      <c r="T24" s="230"/>
      <c r="U24" s="233">
        <v>13</v>
      </c>
      <c r="V24" s="177"/>
      <c r="W24" s="186"/>
      <c r="X24" s="186"/>
      <c r="Y24" s="202"/>
      <c r="Z24" s="186"/>
      <c r="AA24" s="186"/>
      <c r="AB24" s="206"/>
      <c r="AC24" s="210"/>
      <c r="AD24" s="210"/>
      <c r="AE24" s="225"/>
      <c r="AF24" s="230"/>
      <c r="AG24" s="225"/>
      <c r="AH24" s="230"/>
      <c r="AI24" s="233" t="s">
        <v>37</v>
      </c>
      <c r="AJ24" s="225"/>
      <c r="AK24" s="230"/>
      <c r="AL24" s="225"/>
      <c r="AM24" s="230"/>
      <c r="AN24" s="218"/>
      <c r="AQ24" s="133"/>
    </row>
    <row r="25" spans="1:43" s="132" customFormat="1" ht="21.75" customHeight="1">
      <c r="B25" s="159" t="s">
        <v>84</v>
      </c>
      <c r="C25" s="177"/>
      <c r="D25" s="186"/>
      <c r="E25" s="186"/>
      <c r="F25" s="202"/>
      <c r="G25" s="186"/>
      <c r="H25" s="186"/>
      <c r="I25" s="206"/>
      <c r="J25" s="210"/>
      <c r="K25" s="210"/>
      <c r="L25" s="225"/>
      <c r="M25" s="230"/>
      <c r="N25" s="225"/>
      <c r="O25" s="230"/>
      <c r="P25" s="233" t="s">
        <v>37</v>
      </c>
      <c r="Q25" s="225"/>
      <c r="R25" s="230"/>
      <c r="S25" s="225"/>
      <c r="T25" s="230"/>
      <c r="U25" s="233">
        <v>14</v>
      </c>
      <c r="V25" s="177"/>
      <c r="W25" s="186"/>
      <c r="X25" s="186"/>
      <c r="Y25" s="202"/>
      <c r="Z25" s="186"/>
      <c r="AA25" s="186"/>
      <c r="AB25" s="206"/>
      <c r="AC25" s="210"/>
      <c r="AD25" s="210"/>
      <c r="AE25" s="225"/>
      <c r="AF25" s="230"/>
      <c r="AG25" s="225"/>
      <c r="AH25" s="230"/>
      <c r="AI25" s="233" t="s">
        <v>37</v>
      </c>
      <c r="AJ25" s="225"/>
      <c r="AK25" s="230"/>
      <c r="AL25" s="225"/>
      <c r="AM25" s="230"/>
      <c r="AN25" s="218"/>
      <c r="AQ25" s="133"/>
    </row>
    <row r="26" spans="1:43" s="132" customFormat="1" ht="21.75" customHeight="1">
      <c r="B26" s="159" t="s">
        <v>70</v>
      </c>
      <c r="C26" s="177"/>
      <c r="D26" s="186"/>
      <c r="E26" s="186"/>
      <c r="F26" s="202"/>
      <c r="G26" s="186"/>
      <c r="H26" s="186"/>
      <c r="I26" s="206"/>
      <c r="J26" s="210"/>
      <c r="K26" s="210"/>
      <c r="L26" s="225"/>
      <c r="M26" s="230"/>
      <c r="N26" s="225"/>
      <c r="O26" s="230"/>
      <c r="P26" s="233" t="s">
        <v>37</v>
      </c>
      <c r="Q26" s="225"/>
      <c r="R26" s="230"/>
      <c r="S26" s="225"/>
      <c r="T26" s="230"/>
      <c r="U26" s="233">
        <v>15</v>
      </c>
      <c r="V26" s="177"/>
      <c r="W26" s="186"/>
      <c r="X26" s="186"/>
      <c r="Y26" s="202"/>
      <c r="Z26" s="186"/>
      <c r="AA26" s="186"/>
      <c r="AB26" s="206"/>
      <c r="AC26" s="210"/>
      <c r="AD26" s="210"/>
      <c r="AE26" s="225"/>
      <c r="AF26" s="230"/>
      <c r="AG26" s="225"/>
      <c r="AH26" s="230"/>
      <c r="AI26" s="233" t="s">
        <v>37</v>
      </c>
      <c r="AJ26" s="225"/>
      <c r="AK26" s="230"/>
      <c r="AL26" s="225"/>
      <c r="AM26" s="230"/>
      <c r="AN26" s="218"/>
      <c r="AQ26" s="133"/>
    </row>
    <row r="27" spans="1:43" s="132" customFormat="1" ht="21.75" customHeight="1">
      <c r="B27" s="159" t="s">
        <v>105</v>
      </c>
      <c r="C27" s="177"/>
      <c r="D27" s="186"/>
      <c r="E27" s="186"/>
      <c r="F27" s="202"/>
      <c r="G27" s="186"/>
      <c r="H27" s="186"/>
      <c r="I27" s="206"/>
      <c r="J27" s="210"/>
      <c r="K27" s="210"/>
      <c r="L27" s="225"/>
      <c r="M27" s="230"/>
      <c r="N27" s="225"/>
      <c r="O27" s="230"/>
      <c r="P27" s="233" t="s">
        <v>37</v>
      </c>
      <c r="Q27" s="225"/>
      <c r="R27" s="230"/>
      <c r="S27" s="225"/>
      <c r="T27" s="230"/>
      <c r="U27" s="233">
        <v>16</v>
      </c>
      <c r="V27" s="177"/>
      <c r="W27" s="186"/>
      <c r="X27" s="186"/>
      <c r="Y27" s="202"/>
      <c r="Z27" s="186"/>
      <c r="AA27" s="186"/>
      <c r="AB27" s="206"/>
      <c r="AC27" s="210"/>
      <c r="AD27" s="210"/>
      <c r="AE27" s="225"/>
      <c r="AF27" s="230"/>
      <c r="AG27" s="225"/>
      <c r="AH27" s="230"/>
      <c r="AI27" s="233" t="s">
        <v>37</v>
      </c>
      <c r="AJ27" s="225"/>
      <c r="AK27" s="230"/>
      <c r="AL27" s="225"/>
      <c r="AM27" s="230"/>
      <c r="AN27" s="218"/>
      <c r="AQ27" s="133"/>
    </row>
    <row r="28" spans="1:43" s="132" customFormat="1" ht="21.75" customHeight="1">
      <c r="B28" s="159" t="s">
        <v>55</v>
      </c>
      <c r="C28" s="177"/>
      <c r="D28" s="186"/>
      <c r="E28" s="186"/>
      <c r="F28" s="202"/>
      <c r="G28" s="186"/>
      <c r="H28" s="186"/>
      <c r="I28" s="206"/>
      <c r="J28" s="210"/>
      <c r="K28" s="210"/>
      <c r="L28" s="225"/>
      <c r="M28" s="230"/>
      <c r="N28" s="225"/>
      <c r="O28" s="230"/>
      <c r="P28" s="233" t="s">
        <v>37</v>
      </c>
      <c r="Q28" s="225"/>
      <c r="R28" s="230"/>
      <c r="S28" s="225"/>
      <c r="T28" s="230"/>
      <c r="U28" s="233">
        <v>17</v>
      </c>
      <c r="V28" s="177"/>
      <c r="W28" s="186"/>
      <c r="X28" s="186"/>
      <c r="Y28" s="202"/>
      <c r="Z28" s="186"/>
      <c r="AA28" s="186"/>
      <c r="AB28" s="206"/>
      <c r="AC28" s="210"/>
      <c r="AD28" s="210"/>
      <c r="AE28" s="225"/>
      <c r="AF28" s="230"/>
      <c r="AG28" s="225"/>
      <c r="AH28" s="230"/>
      <c r="AI28" s="233" t="s">
        <v>37</v>
      </c>
      <c r="AJ28" s="225"/>
      <c r="AK28" s="230"/>
      <c r="AL28" s="225"/>
      <c r="AM28" s="230"/>
      <c r="AN28" s="218"/>
      <c r="AQ28" s="133"/>
    </row>
    <row r="29" spans="1:43" s="132" customFormat="1" ht="21.75" customHeight="1">
      <c r="B29" s="159" t="s">
        <v>106</v>
      </c>
      <c r="C29" s="177"/>
      <c r="D29" s="186"/>
      <c r="E29" s="186"/>
      <c r="F29" s="202"/>
      <c r="G29" s="186"/>
      <c r="H29" s="186"/>
      <c r="I29" s="206"/>
      <c r="J29" s="210"/>
      <c r="K29" s="210"/>
      <c r="L29" s="225"/>
      <c r="M29" s="230"/>
      <c r="N29" s="225"/>
      <c r="O29" s="230"/>
      <c r="P29" s="233" t="s">
        <v>37</v>
      </c>
      <c r="Q29" s="225"/>
      <c r="R29" s="230"/>
      <c r="S29" s="225"/>
      <c r="T29" s="230"/>
      <c r="U29" s="233">
        <v>18</v>
      </c>
      <c r="V29" s="177"/>
      <c r="W29" s="186"/>
      <c r="X29" s="186"/>
      <c r="Y29" s="202"/>
      <c r="Z29" s="186"/>
      <c r="AA29" s="186"/>
      <c r="AB29" s="206"/>
      <c r="AC29" s="210"/>
      <c r="AD29" s="210"/>
      <c r="AE29" s="225"/>
      <c r="AF29" s="230"/>
      <c r="AG29" s="225"/>
      <c r="AH29" s="230"/>
      <c r="AI29" s="233" t="s">
        <v>37</v>
      </c>
      <c r="AJ29" s="225"/>
      <c r="AK29" s="230"/>
      <c r="AL29" s="225"/>
      <c r="AM29" s="230"/>
      <c r="AN29" s="218"/>
      <c r="AQ29" s="133"/>
    </row>
    <row r="30" spans="1:43" s="132" customFormat="1" ht="21.75" customHeight="1">
      <c r="B30" s="159" t="s">
        <v>107</v>
      </c>
      <c r="C30" s="177"/>
      <c r="D30" s="186"/>
      <c r="E30" s="186"/>
      <c r="F30" s="202"/>
      <c r="G30" s="186"/>
      <c r="H30" s="186"/>
      <c r="I30" s="206"/>
      <c r="J30" s="210"/>
      <c r="K30" s="210"/>
      <c r="L30" s="225"/>
      <c r="M30" s="230"/>
      <c r="N30" s="225"/>
      <c r="O30" s="230"/>
      <c r="P30" s="233" t="s">
        <v>37</v>
      </c>
      <c r="Q30" s="225"/>
      <c r="R30" s="230"/>
      <c r="S30" s="225"/>
      <c r="T30" s="230"/>
      <c r="U30" s="233">
        <v>19</v>
      </c>
      <c r="V30" s="244"/>
      <c r="W30" s="186"/>
      <c r="X30" s="186"/>
      <c r="Y30" s="202"/>
      <c r="Z30" s="186"/>
      <c r="AA30" s="186"/>
      <c r="AB30" s="206"/>
      <c r="AC30" s="210"/>
      <c r="AD30" s="210"/>
      <c r="AE30" s="225"/>
      <c r="AF30" s="230"/>
      <c r="AG30" s="225"/>
      <c r="AH30" s="230"/>
      <c r="AI30" s="233" t="s">
        <v>37</v>
      </c>
      <c r="AJ30" s="225"/>
      <c r="AK30" s="230"/>
      <c r="AL30" s="225"/>
      <c r="AM30" s="230"/>
      <c r="AN30" s="218"/>
      <c r="AQ30" s="133"/>
    </row>
    <row r="31" spans="1:43" s="132" customFormat="1" ht="21.75" customHeight="1">
      <c r="B31" s="159" t="s">
        <v>71</v>
      </c>
      <c r="C31" s="177"/>
      <c r="D31" s="186"/>
      <c r="E31" s="186"/>
      <c r="F31" s="202"/>
      <c r="G31" s="186"/>
      <c r="H31" s="186"/>
      <c r="I31" s="206"/>
      <c r="J31" s="210"/>
      <c r="K31" s="210"/>
      <c r="L31" s="225"/>
      <c r="M31" s="230"/>
      <c r="N31" s="225"/>
      <c r="O31" s="230"/>
      <c r="P31" s="233" t="s">
        <v>37</v>
      </c>
      <c r="Q31" s="225"/>
      <c r="R31" s="230"/>
      <c r="S31" s="225"/>
      <c r="T31" s="230"/>
      <c r="U31" s="233">
        <v>20</v>
      </c>
      <c r="V31" s="244"/>
      <c r="W31" s="186"/>
      <c r="X31" s="186"/>
      <c r="Y31" s="202"/>
      <c r="Z31" s="186"/>
      <c r="AA31" s="186"/>
      <c r="AB31" s="206"/>
      <c r="AC31" s="210"/>
      <c r="AD31" s="210"/>
      <c r="AE31" s="225"/>
      <c r="AF31" s="230"/>
      <c r="AG31" s="225"/>
      <c r="AH31" s="230"/>
      <c r="AI31" s="233" t="s">
        <v>37</v>
      </c>
      <c r="AJ31" s="225"/>
      <c r="AK31" s="230"/>
      <c r="AL31" s="225"/>
      <c r="AM31" s="230"/>
      <c r="AN31" s="218"/>
      <c r="AQ31" s="133"/>
    </row>
    <row r="32" spans="1:43" ht="21.75" hidden="1" customHeight="1">
      <c r="A32" s="144"/>
      <c r="B32" s="160">
        <f>COUNTA($C22:$I22)+SUM(B33:D36)</f>
        <v>0</v>
      </c>
      <c r="C32" s="178"/>
      <c r="D32" s="178"/>
      <c r="E32" s="160">
        <f>COUNTA($C23:$I23)+SUM(E33:E36)</f>
        <v>0</v>
      </c>
      <c r="F32" s="160">
        <f>COUNTA($C24:$I24)+SUM(F33:F36)</f>
        <v>0</v>
      </c>
      <c r="G32" s="160">
        <f>COUNTA($C25:$I25)+SUM(G33:G36)</f>
        <v>0</v>
      </c>
      <c r="H32" s="160">
        <f>COUNTA($C26:$I26)+SUM(H33:J36)</f>
        <v>0</v>
      </c>
      <c r="I32" s="178"/>
      <c r="J32" s="178"/>
      <c r="K32" s="160">
        <f>COUNTA($C27:$I27)+SUM(K33:L36)</f>
        <v>0</v>
      </c>
      <c r="L32" s="178"/>
      <c r="M32" s="160">
        <f>COUNTA($C28:$I28)+SUM(M33:N36)</f>
        <v>0</v>
      </c>
      <c r="N32" s="178"/>
      <c r="O32" s="160">
        <f>COUNTA($C29:$I29)+SUM(O33:O36)</f>
        <v>0</v>
      </c>
      <c r="P32" s="160">
        <f>COUNTA($C30:$I30)+SUM(P33:Q36)</f>
        <v>0</v>
      </c>
      <c r="Q32" s="178"/>
      <c r="R32" s="160">
        <f>COUNTA($C31:$I31)+SUM(R33:R36)</f>
        <v>0</v>
      </c>
      <c r="S32" s="178"/>
      <c r="T32" s="161"/>
      <c r="U32" s="241">
        <f>COUNTA($V22:$AB22)+SUM(U33:W36)</f>
        <v>0</v>
      </c>
      <c r="V32" s="178"/>
      <c r="W32" s="178"/>
      <c r="X32" s="250">
        <f>COUNTA($V23:$AB23)+SUM(X33:X36)</f>
        <v>0</v>
      </c>
      <c r="Y32" s="250">
        <f>COUNTA($V24:$AB24)+SUM(Y33:Y36)</f>
        <v>0</v>
      </c>
      <c r="Z32" s="250">
        <f>COUNTA($V25:$AB25)+SUM(Z33:Z36)</f>
        <v>0</v>
      </c>
      <c r="AA32" s="250">
        <f>COUNTA($V26:$AB26)+SUM(AA33:AC36)</f>
        <v>0</v>
      </c>
      <c r="AB32" s="178"/>
      <c r="AC32" s="178"/>
      <c r="AD32" s="250">
        <f>COUNTA($V27:$AB27)+SUM(AD33:AE36)</f>
        <v>0</v>
      </c>
      <c r="AE32" s="178"/>
      <c r="AF32" s="250">
        <f>COUNTA($V28:$AB28)+SUM(AF33:AG36)</f>
        <v>0</v>
      </c>
      <c r="AG32" s="178"/>
      <c r="AH32" s="250">
        <f>COUNTA($V29:$AB29)+SUM(AH33:AH36)</f>
        <v>0</v>
      </c>
      <c r="AI32" s="250">
        <f>COUNTA($V30:$AB30)+SUM(AI33:AJ36)</f>
        <v>0</v>
      </c>
      <c r="AJ32" s="178"/>
      <c r="AK32" s="250">
        <f>COUNTA($V31:$AB31)+SUM(AK33:AK36)</f>
        <v>0</v>
      </c>
      <c r="AL32" s="178"/>
      <c r="AM32" s="218"/>
    </row>
    <row r="33" spans="1:42" ht="21.75" hidden="1" customHeight="1">
      <c r="A33" s="144"/>
      <c r="B33" s="161">
        <f>IF((COUNT($L22)+COUNT($N22)+COUNT($Q22))+COUNT($S22)=4,1,0)</f>
        <v>0</v>
      </c>
      <c r="C33" s="179"/>
      <c r="D33" s="179"/>
      <c r="E33" s="161">
        <f>IF((COUNT($L23)+COUNT($N23)+COUNT($Q23))+COUNT($S23)=4,1,0)</f>
        <v>0</v>
      </c>
      <c r="F33" s="161">
        <f>IF((COUNT($L24)+COUNT($N24)+COUNT($Q24))+COUNT($S24)=4,1,0)</f>
        <v>0</v>
      </c>
      <c r="G33" s="161">
        <f>IF((COUNT($L25)+COUNT($N25)+COUNT($Q25))+COUNT($S25)=4,1,0)</f>
        <v>0</v>
      </c>
      <c r="H33" s="161">
        <f>IF((COUNT($L26)+COUNT($N26)+COUNT($Q26))+COUNT($S26)=4,1,0)</f>
        <v>0</v>
      </c>
      <c r="I33" s="179"/>
      <c r="J33" s="179"/>
      <c r="K33" s="161">
        <f>IF((COUNT($L27)+COUNT($N27)+COUNT($Q27))+COUNT($S27)=4,1,0)</f>
        <v>0</v>
      </c>
      <c r="L33" s="179"/>
      <c r="M33" s="161">
        <f>IF((COUNT($L28)+COUNT($N28)+COUNT($Q28))+COUNT($S28)=4,1,0)</f>
        <v>0</v>
      </c>
      <c r="N33" s="179"/>
      <c r="O33" s="161">
        <f>IF((COUNT($L29)+COUNT($N29)+COUNT($Q29))+COUNT($S29)=4,1,0)</f>
        <v>0</v>
      </c>
      <c r="P33" s="161">
        <f>IF((COUNT($L30)+COUNT($N30)+COUNT($Q30))+COUNT($S30)=4,1,0)</f>
        <v>0</v>
      </c>
      <c r="Q33" s="179"/>
      <c r="R33" s="161">
        <f>IF((COUNT($L31)+COUNT($N31)+COUNT($Q31))+COUNT($S31)=4,1,0)</f>
        <v>0</v>
      </c>
      <c r="S33" s="179"/>
      <c r="T33" s="161"/>
      <c r="U33" s="161">
        <f>IF((COUNT($AE22)+COUNT($AG22)+COUNT($AJ22))+COUNT($AL22)=4,1,0)</f>
        <v>0</v>
      </c>
      <c r="V33" s="179"/>
      <c r="W33" s="179"/>
      <c r="X33" s="161">
        <f>IF((COUNT($AE23)+COUNT($AG23)+COUNT($AJ23))+COUNT($AL23)=4,1,0)</f>
        <v>0</v>
      </c>
      <c r="Y33" s="161">
        <f>IF((COUNT($AE24)+COUNT($AG24)+COUNT($AJ24))+COUNT($AL24)=4,1,0)</f>
        <v>0</v>
      </c>
      <c r="Z33" s="161">
        <f>IF((COUNT($AE25)+COUNT($AG25)+COUNT($AJ25))+COUNT($AL25)=4,1,0)</f>
        <v>0</v>
      </c>
      <c r="AA33" s="161">
        <f>IF((COUNT($AE26)+COUNT($AG26)+COUNT($AJ26))+COUNT($AL26)=4,1,0)</f>
        <v>0</v>
      </c>
      <c r="AB33" s="179"/>
      <c r="AC33" s="179"/>
      <c r="AD33" s="161">
        <f>IF((COUNT($AE27)+COUNT($AG27)+COUNT($AJ27))+COUNT($AL27)=4,1,0)</f>
        <v>0</v>
      </c>
      <c r="AE33" s="179"/>
      <c r="AF33" s="161">
        <f>IF((COUNT($AE28)+COUNT($AG28)+COUNT($AJ28))+COUNT($AL28)=4,1,0)</f>
        <v>0</v>
      </c>
      <c r="AG33" s="179"/>
      <c r="AH33" s="161">
        <f>IF((COUNT($AE29)+COUNT($AG29)+COUNT($AJ29))+COUNT($AL29)=4,1,0)</f>
        <v>0</v>
      </c>
      <c r="AI33" s="161">
        <f>IF((COUNT($AE30)+COUNT($AG30)+COUNT($AJ30))+COUNT($AL30)=4,1,0)</f>
        <v>0</v>
      </c>
      <c r="AJ33" s="179"/>
      <c r="AK33" s="161">
        <f>IF((COUNT($AE31)+COUNT($AG31)+COUNT($AJ31))+COUNT($AL31)=4,1,0)</f>
        <v>0</v>
      </c>
      <c r="AL33" s="179"/>
      <c r="AM33" s="218"/>
    </row>
    <row r="34" spans="1:42" ht="21.75" hidden="1" customHeight="1">
      <c r="A34" s="144"/>
      <c r="B34" s="161">
        <f>IF(IF(COUNT($L22)=0,1,0)+IF((COUNT($N22)+COUNT($Q22)+COUNT($S22))=3,1,0)=2,1,0)</f>
        <v>0</v>
      </c>
      <c r="C34" s="179"/>
      <c r="D34" s="179"/>
      <c r="E34" s="161">
        <f>IF(IF(COUNT($L23)=0,1,0)+IF((COUNT($N23)+COUNT($Q23)+COUNT($S23))=3,1,0)=2,1,0)</f>
        <v>0</v>
      </c>
      <c r="F34" s="161">
        <f>IF(IF(COUNT($L24)=0,1,0)+IF((COUNT($N24)+COUNT($Q24)+COUNT($S24))=3,1,0)=2,1,0)</f>
        <v>0</v>
      </c>
      <c r="G34" s="161">
        <f>IF(IF(COUNT($L25)=0,1,0)+IF((COUNT($N25)+COUNT($Q25)+COUNT($S25))=3,1,0)=2,1,0)</f>
        <v>0</v>
      </c>
      <c r="H34" s="161">
        <f>IF(IF(COUNT($L26)=0,1,0)+IF((COUNT($N26)+COUNT($Q26)+COUNT($S26))=3,1,0)=2,1,0)</f>
        <v>0</v>
      </c>
      <c r="I34" s="179"/>
      <c r="J34" s="179"/>
      <c r="K34" s="161">
        <f>IF(IF(COUNT($L27)=0,1,0)+IF((COUNT($N27)+COUNT($Q27)+COUNT($S27))=3,1,0)=2,1,0)</f>
        <v>0</v>
      </c>
      <c r="L34" s="179"/>
      <c r="M34" s="161">
        <f>IF(IF(COUNT($L28)=0,1,0)+IF((COUNT($N28)+COUNT($Q28)+COUNT($S28))=3,1,0)=2,1,0)</f>
        <v>0</v>
      </c>
      <c r="N34" s="179"/>
      <c r="O34" s="161">
        <f>IF(IF(COUNT($L29)=0,1,0)+IF((COUNT($N29)+COUNT($Q29)+COUNT($S29))=3,1,0)=2,1,0)</f>
        <v>0</v>
      </c>
      <c r="P34" s="161">
        <f>IF(IF(COUNT($L30)=0,1,0)+IF((COUNT($N30)+COUNT($Q30)+COUNT($S30))=3,1,0)=2,1,0)</f>
        <v>0</v>
      </c>
      <c r="Q34" s="179"/>
      <c r="R34" s="161">
        <f>IF(IF(COUNT($L31)=0,1,0)+IF((COUNT($N31)+COUNT($Q31)+COUNT($S31))=3,1,0)=2,1,0)</f>
        <v>0</v>
      </c>
      <c r="S34" s="179"/>
      <c r="T34" s="161"/>
      <c r="U34" s="161">
        <f>IF(IF(COUNT($AE22)=0,1,0)+IF((COUNT($AG22)+COUNT($AJ22)+COUNT($AL22))=3,1,0)=2,1,0)</f>
        <v>0</v>
      </c>
      <c r="V34" s="179"/>
      <c r="W34" s="179"/>
      <c r="X34" s="161">
        <f>IF(IF(COUNT($AE23)=0,1,0)+IF((COUNT($AG23)+COUNT($AJ23)+COUNT($AL23))=3,1,0)=2,1,0)</f>
        <v>0</v>
      </c>
      <c r="Y34" s="161">
        <f>IF(IF(COUNT($AE24)=0,1,0)+IF((COUNT($AG24)+COUNT($AJ24)+COUNT($AL24))=3,1,0)=2,1,0)</f>
        <v>0</v>
      </c>
      <c r="Z34" s="161">
        <f>IF(IF(COUNT($AE25)=0,1,0)+IF((COUNT($AG25)+COUNT($AJ25)+COUNT($AL25))=3,1,0)=2,1,0)</f>
        <v>0</v>
      </c>
      <c r="AA34" s="161">
        <f>IF(IF(COUNT($AE26)=0,1,0)+IF((COUNT($AG26)+COUNT($AJ26)+COUNT($AL26))=3,1,0)=2,1,0)</f>
        <v>0</v>
      </c>
      <c r="AB34" s="179"/>
      <c r="AC34" s="179"/>
      <c r="AD34" s="161">
        <f>IF(IF(COUNT($AE27)=0,1,0)+IF((COUNT($AG27)+COUNT($AJ27)+COUNT($AL27))=3,1,0)=2,1,0)</f>
        <v>0</v>
      </c>
      <c r="AE34" s="179"/>
      <c r="AF34" s="161">
        <f>IF(IF(COUNT($AE28)=0,1,0)+IF((COUNT($AG28)+COUNT($AJ28)+COUNT($AL28))=3,1,0)=2,1,0)</f>
        <v>0</v>
      </c>
      <c r="AG34" s="179"/>
      <c r="AH34" s="161">
        <f>IF(IF(COUNT($AE29)=0,1,0)+IF((COUNT($AG29)+COUNT($AJ29)+COUNT($AL29))=3,1,0)=2,1,0)</f>
        <v>0</v>
      </c>
      <c r="AI34" s="161">
        <f>IF(IF(COUNT($AE30)=0,1,0)+IF((COUNT($AG30)+COUNT($AJ30)+COUNT($AL30))=3,1,0)=2,1,0)</f>
        <v>0</v>
      </c>
      <c r="AJ34" s="179"/>
      <c r="AK34" s="161">
        <f>IF(IF(COUNT($AE31)=0,1,0)+IF((COUNT($AG31)+COUNT($AJ31)+COUNT($AL31))=3,1,0)=2,1,0)</f>
        <v>0</v>
      </c>
      <c r="AL34" s="179"/>
      <c r="AM34" s="218"/>
    </row>
    <row r="35" spans="1:42" ht="21.75" hidden="1" customHeight="1">
      <c r="A35" s="144"/>
      <c r="B35" s="161">
        <f>IF(IF(COUNT($L22)=0,1,0)+IF(COUNT($N22)=0,1,0)+IF(COUNT($Q22)+COUNT($S22)=2,1,0)=3,1,0)</f>
        <v>0</v>
      </c>
      <c r="C35" s="179"/>
      <c r="D35" s="179"/>
      <c r="E35" s="161">
        <f>IF(IF(COUNT($L23)=0,1,0)+IF(COUNT($N23)=0,1,0)+IF(COUNT($Q23)+COUNT($S23)=2,1,0)=3,1,0)</f>
        <v>0</v>
      </c>
      <c r="F35" s="161">
        <f>IF(IF(COUNT($L24)=0,1,0)+IF(COUNT($N24)=0,1,0)+IF(COUNT($Q24)+COUNT($S24)=2,1,0)=3,1,0)</f>
        <v>0</v>
      </c>
      <c r="G35" s="161">
        <f>IF(IF(COUNT($L25)=0,1,0)+IF(COUNT($N25)=0,1,0)+IF(COUNT($Q25)+COUNT($S25)=2,1,0)=3,1,0)</f>
        <v>0</v>
      </c>
      <c r="H35" s="161">
        <f>IF(IF(COUNT($L26)=0,1,0)+IF(COUNT($N26)=0,1,0)+IF(COUNT($Q26)+COUNT($S26)=2,1,0)=3,1,0)</f>
        <v>0</v>
      </c>
      <c r="I35" s="179"/>
      <c r="J35" s="179"/>
      <c r="K35" s="161">
        <f>IF(IF(COUNT($L27)=0,1,0)+IF(COUNT($N27)=0,1,0)+IF(COUNT($Q27)+COUNT($S27)=2,1,0)=3,1,0)</f>
        <v>0</v>
      </c>
      <c r="L35" s="179"/>
      <c r="M35" s="161">
        <f>IF(IF(COUNT($L28)=0,1,0)+IF(COUNT($N28)=0,1,0)+IF(COUNT($Q28)+COUNT($S28)=2,1,0)=3,1,0)</f>
        <v>0</v>
      </c>
      <c r="N35" s="179"/>
      <c r="O35" s="161">
        <f>IF(IF(COUNT($L29)=0,1,0)+IF(COUNT($N29)=0,1,0)+IF(COUNT($Q29)+COUNT($S29)=2,1,0)=3,1,0)</f>
        <v>0</v>
      </c>
      <c r="P35" s="161">
        <f>IF(IF(COUNT($L30)=0,1,0)+IF(COUNT($N30)=0,1,0)+IF(COUNT($Q30)+COUNT($S30)=2,1,0)=3,1,0)</f>
        <v>0</v>
      </c>
      <c r="Q35" s="179"/>
      <c r="R35" s="161">
        <f>IF(IF(COUNT($L31)=0,1,0)+IF(COUNT($N31)=0,1,0)+IF(COUNT($Q31)+COUNT($S31)=2,1,0)=3,1,0)</f>
        <v>0</v>
      </c>
      <c r="S35" s="179"/>
      <c r="T35" s="161"/>
      <c r="U35" s="161">
        <f>IF(IF(COUNT($AE22)=0,1,0)+IF(COUNT($AG22)=0,1,0)+IF(COUNT($AJ22)+COUNT($AL22)=2,1,0)=3,1,0)</f>
        <v>0</v>
      </c>
      <c r="V35" s="179"/>
      <c r="W35" s="179"/>
      <c r="X35" s="161">
        <f>IF(IF(COUNT($AE23)=0,1,0)+IF(COUNT($AG23)=0,1,0)+IF(COUNT($AJ23)+COUNT($AL23)=2,1,0)=3,1,0)</f>
        <v>0</v>
      </c>
      <c r="Y35" s="161">
        <f>IF(IF(COUNT($AE24)=0,1,0)+IF(COUNT($AG24)=0,1,0)+IF(COUNT($AJ24)+COUNT($AL24)=2,1,0)=3,1,0)</f>
        <v>0</v>
      </c>
      <c r="Z35" s="161">
        <f>IF(IF(COUNT($AE25)=0,1,0)+IF(COUNT($AG25)=0,1,0)+IF(COUNT($AJ25)+COUNT($AL25)=2,1,0)=3,1,0)</f>
        <v>0</v>
      </c>
      <c r="AA35" s="161">
        <f>IF(IF(COUNT($AE26)=0,1,0)+IF(COUNT($AG26)=0,1,0)+IF(COUNT($AJ26)+COUNT($AL26)=2,1,0)=3,1,0)</f>
        <v>0</v>
      </c>
      <c r="AB35" s="179"/>
      <c r="AC35" s="179"/>
      <c r="AD35" s="161">
        <f>IF(IF(COUNT($AE27)=0,1,0)+IF(COUNT($AG27)=0,1,0)+IF(COUNT($AJ27)+COUNT($AL27)=2,1,0)=3,1,0)</f>
        <v>0</v>
      </c>
      <c r="AE35" s="179"/>
      <c r="AF35" s="161">
        <f>IF(IF(COUNT($AE28)=0,1,0)+IF(COUNT($AG28)=0,1,0)+IF(COUNT($AJ28)+COUNT($AL28)=2,1,0)=3,1,0)</f>
        <v>0</v>
      </c>
      <c r="AG35" s="179"/>
      <c r="AH35" s="161">
        <f>IF(IF(COUNT($AE29)=0,1,0)+IF(COUNT($AG29)=0,1,0)+IF(COUNT($AJ29)+COUNT($AL29)=2,1,0)=3,1,0)</f>
        <v>0</v>
      </c>
      <c r="AI35" s="161">
        <f>IF(IF(COUNT($AE30)=0,1,0)+IF(COUNT($AG30)=0,1,0)+IF(COUNT($AJ30)+COUNT($AL30)=2,1,0)=3,1,0)</f>
        <v>0</v>
      </c>
      <c r="AJ35" s="179"/>
      <c r="AK35" s="161">
        <f>IF(IF(COUNT($AE31)=0,1,0)+IF(COUNT($AG31)=0,1,0)+IF(COUNT($AJ31)+COUNT($AL31)=2,1,0)=3,1,0)</f>
        <v>0</v>
      </c>
      <c r="AL35" s="179"/>
      <c r="AM35" s="218"/>
    </row>
    <row r="36" spans="1:42" ht="21.75" hidden="1" customHeight="1">
      <c r="A36" s="144"/>
      <c r="B36" s="161">
        <f>IF(IF(COUNT($L22)=0,1,0)+IF(COUNT($N22)=0,1,0)+IF(COUNT($Q22)=0,1,0)+IF(COUNT($S22)=1,1,0)=4,1,0)</f>
        <v>0</v>
      </c>
      <c r="C36" s="179"/>
      <c r="D36" s="179"/>
      <c r="E36" s="161">
        <f>IF(IF(COUNT($L23)=0,1,0)+IF(COUNT($N23)=0,1,0)+IF(COUNT($Q23)=0,1,0)+IF(COUNT($S23)=1,1,0)=4,1,0)</f>
        <v>0</v>
      </c>
      <c r="F36" s="161">
        <f>IF(IF(COUNT($L24)=0,1,0)+IF(COUNT($N24)=0,1,0)+IF(COUNT($Q24)=0,1,0)+IF(COUNT($S24)=1,1,0)=4,1,0)</f>
        <v>0</v>
      </c>
      <c r="G36" s="161">
        <f>IF(IF(COUNT($L25)=0,1,0)+IF(COUNT($N25)=0,1,0)+IF(COUNT($Q25)=0,1,0)+IF(COUNT($S25)=1,1,0)=4,1,0)</f>
        <v>0</v>
      </c>
      <c r="H36" s="161">
        <f>IF(IF(COUNT($L26)=0,1,0)+IF(COUNT($N26)=0,1,0)+IF(COUNT($Q26)=0,1,0)+IF(COUNT($S26)=1,1,0)=4,1,0)</f>
        <v>0</v>
      </c>
      <c r="I36" s="179"/>
      <c r="J36" s="179"/>
      <c r="K36" s="161">
        <f>IF(IF(COUNT($L27)=0,1,0)+IF(COUNT($N27)=0,1,0)+IF(COUNT($Q27)=0,1,0)+IF(COUNT($S27)=1,1,0)=4,1,0)</f>
        <v>0</v>
      </c>
      <c r="L36" s="179"/>
      <c r="M36" s="161">
        <f>IF(IF(COUNT($L28)=0,1,0)+IF(COUNT($N28)=0,1,0)+IF(COUNT($Q28)=0,1,0)+IF(COUNT($S28)=1,1,0)=4,1,0)</f>
        <v>0</v>
      </c>
      <c r="N36" s="179"/>
      <c r="O36" s="161">
        <f>IF(IF(COUNT($L29)=0,1,0)+IF(COUNT($N29)=0,1,0)+IF(COUNT($Q29)=0,1,0)+IF(COUNT($S29)=1,1,0)=4,1,0)</f>
        <v>0</v>
      </c>
      <c r="P36" s="161">
        <f>IF(IF(COUNT($L30)=0,1,0)+IF(COUNT($N30)=0,1,0)+IF(COUNT($Q30)=0,1,0)+IF(COUNT($S30)=1,1,0)=4,1,0)</f>
        <v>0</v>
      </c>
      <c r="Q36" s="179"/>
      <c r="R36" s="161">
        <f>IF(IF(COUNT($L31)=0,1,0)+IF(COUNT($N31)=0,1,0)+IF(COUNT($Q31)=0,1,0)+IF(COUNT($S31)=1,1,0)=4,1,0)</f>
        <v>0</v>
      </c>
      <c r="S36" s="179"/>
      <c r="T36" s="161"/>
      <c r="U36" s="161">
        <f>IF(IF(COUNT($AE22)=0,1,0)+IF(COUNT($AG22)=0,1,0)+IF(COUNT($AJ22)=0,1,0)+IF(COUNT($AL22)=1,1,0)=4,1,0)</f>
        <v>0</v>
      </c>
      <c r="V36" s="179"/>
      <c r="W36" s="179"/>
      <c r="X36" s="161">
        <f>IF(IF(COUNT($AE23)=0,1,0)+IF(COUNT($AG23)=0,1,0)+IF(COUNT($AJ23)=0,1,0)+IF(COUNT($AL23)=1,1,0)=4,1,0)</f>
        <v>0</v>
      </c>
      <c r="Y36" s="161">
        <f>IF(IF(COUNT($AE24)=0,1,0)+IF(COUNT($AG24)=0,1,0)+IF(COUNT($AJ24)=0,1,0)+IF(COUNT($AL24)=1,1,0)=4,1,0)</f>
        <v>0</v>
      </c>
      <c r="Z36" s="161">
        <f>IF(IF(COUNT($AE25)=0,1,0)+IF(COUNT($AG25)=0,1,0)+IF(COUNT($AJ25)=0,1,0)+IF(COUNT($AL25)=1,1,0)=4,1,0)</f>
        <v>0</v>
      </c>
      <c r="AA36" s="161">
        <f>IF(IF(COUNT($AE26)=0,1,0)+IF(COUNT($AG26)=0,1,0)+IF(COUNT($AJ26)=0,1,0)+IF(COUNT($AL26)=1,1,0)=4,1,0)</f>
        <v>0</v>
      </c>
      <c r="AB36" s="179"/>
      <c r="AC36" s="179"/>
      <c r="AD36" s="161">
        <f>IF(IF(COUNT($AE27)=0,1,0)+IF(COUNT($AG27)=0,1,0)+IF(COUNT($AJ27)=0,1,0)+IF(COUNT($AL27)=1,1,0)=4,1,0)</f>
        <v>0</v>
      </c>
      <c r="AE36" s="179"/>
      <c r="AF36" s="161">
        <f>IF(IF(COUNT($AE28)=0,1,0)+IF(COUNT($AG28)=0,1,0)+IF(COUNT($AJ28)=0,1,0)+IF(COUNT($AL28)=1,1,0)=4,1,0)</f>
        <v>0</v>
      </c>
      <c r="AG36" s="179"/>
      <c r="AH36" s="161">
        <f>IF(IF(COUNT($AE29)=0,1,0)+IF(COUNT($AG29)=0,1,0)+IF(COUNT($AJ29)=0,1,0)+IF(COUNT($AL29)=1,1,0)=4,1,0)</f>
        <v>0</v>
      </c>
      <c r="AI36" s="161">
        <f>IF(IF(COUNT($AE30)=0,1,0)+IF(COUNT($AG30)=0,1,0)+IF(COUNT($AJ30)=0,1,0)+IF(COUNT($AL30)=1,1,0)=4,1,0)</f>
        <v>0</v>
      </c>
      <c r="AJ36" s="179"/>
      <c r="AK36" s="161">
        <f>IF(IF(COUNT($AE31)=0,1,0)+IF(COUNT($AG31)=0,1,0)+IF(COUNT($AJ31)=0,1,0)+IF(COUNT($AL31)=1,1,0)=4,1,0)</f>
        <v>0</v>
      </c>
      <c r="AL36" s="179"/>
      <c r="AM36" s="218"/>
    </row>
    <row r="37" spans="1:42" ht="21.75" hidden="1" customHeight="1">
      <c r="A37" s="142"/>
      <c r="B37" s="142"/>
      <c r="C37" s="142"/>
      <c r="D37" s="142"/>
      <c r="E37" s="142"/>
      <c r="F37" s="201"/>
      <c r="G37" s="201"/>
      <c r="H37" s="201"/>
      <c r="I37" s="201"/>
      <c r="J37" s="201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</row>
    <row r="38" spans="1:42" ht="24.75" customHeight="1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P38" s="288"/>
    </row>
    <row r="39" spans="1:42" s="134" customFormat="1" ht="30.75" hidden="1" customHeight="1">
      <c r="A39" s="146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P39" s="284" t="s">
        <v>160</v>
      </c>
    </row>
    <row r="40" spans="1:42" ht="25.5" customHeight="1">
      <c r="A40" s="146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</row>
    <row r="41" spans="1:42" ht="25.5" customHeight="1">
      <c r="A41" s="146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</row>
    <row r="42" spans="1:42" ht="18" customHeight="1"/>
    <row r="43" spans="1:42" ht="13.5" customHeight="1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239"/>
      <c r="U43" s="239"/>
      <c r="V43" s="239"/>
      <c r="W43" s="239"/>
      <c r="X43" s="145"/>
      <c r="Y43" s="145"/>
      <c r="Z43" s="145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</row>
    <row r="44" spans="1:42" ht="13.5" customHeight="1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239"/>
      <c r="U44" s="239"/>
      <c r="V44" s="239"/>
      <c r="W44" s="239"/>
      <c r="X44" s="145"/>
      <c r="Y44" s="145"/>
      <c r="Z44" s="145"/>
      <c r="AA44" s="253"/>
      <c r="AB44" s="253"/>
      <c r="AC44" s="253"/>
      <c r="AD44" s="253"/>
      <c r="AE44" s="253"/>
      <c r="AF44" s="253"/>
      <c r="AG44" s="253"/>
      <c r="AH44" s="253"/>
      <c r="AI44" s="253"/>
      <c r="AJ44" s="253"/>
      <c r="AK44" s="253"/>
      <c r="AL44" s="253"/>
      <c r="AM44" s="253"/>
    </row>
    <row r="45" spans="1:42" s="135" customFormat="1" ht="18.75" hidden="1" customHeight="1">
      <c r="C45" s="180" t="s">
        <v>83</v>
      </c>
      <c r="D45" s="135" t="s">
        <v>60</v>
      </c>
      <c r="E45" s="135" t="s">
        <v>85</v>
      </c>
      <c r="I45" s="135" t="s">
        <v>187</v>
      </c>
      <c r="K45" s="135" t="s">
        <v>186</v>
      </c>
      <c r="N45" s="135" t="s">
        <v>180</v>
      </c>
      <c r="AP45" s="289"/>
    </row>
    <row r="46" spans="1:42" s="135" customFormat="1" ht="18.75" hidden="1" customHeight="1">
      <c r="A46" s="135">
        <v>1</v>
      </c>
      <c r="B46" s="165" t="s">
        <v>139</v>
      </c>
      <c r="C46" s="181">
        <v>10650</v>
      </c>
      <c r="D46" s="135">
        <v>2250</v>
      </c>
      <c r="E46" s="196">
        <v>0</v>
      </c>
      <c r="F46" s="135" t="s">
        <v>188</v>
      </c>
      <c r="I46" s="135">
        <v>900</v>
      </c>
      <c r="AP46" s="289"/>
    </row>
    <row r="47" spans="1:42" s="135" customFormat="1" ht="18.75" hidden="1" customHeight="1">
      <c r="A47" s="135">
        <v>2</v>
      </c>
      <c r="B47" s="165" t="s">
        <v>140</v>
      </c>
      <c r="C47" s="181">
        <v>10650</v>
      </c>
      <c r="D47" s="135">
        <v>2250</v>
      </c>
      <c r="E47" s="196">
        <v>0</v>
      </c>
      <c r="F47" s="135" t="s">
        <v>188</v>
      </c>
      <c r="I47" s="135">
        <v>900</v>
      </c>
      <c r="AP47" s="289"/>
    </row>
    <row r="48" spans="1:42" s="135" customFormat="1" ht="18.75" hidden="1" customHeight="1">
      <c r="A48" s="135">
        <v>3</v>
      </c>
      <c r="B48" s="165" t="s">
        <v>141</v>
      </c>
      <c r="C48" s="181">
        <v>10650</v>
      </c>
      <c r="D48" s="135">
        <v>2250</v>
      </c>
      <c r="E48" s="196">
        <v>0</v>
      </c>
      <c r="F48" s="135" t="s">
        <v>188</v>
      </c>
      <c r="I48" s="135">
        <v>900</v>
      </c>
      <c r="AP48" s="289"/>
    </row>
    <row r="49" spans="1:42" s="135" customFormat="1" ht="18.75" hidden="1" customHeight="1">
      <c r="A49" s="135">
        <v>4</v>
      </c>
      <c r="B49" s="165" t="s">
        <v>118</v>
      </c>
      <c r="C49" s="181">
        <v>10650</v>
      </c>
      <c r="D49" s="135">
        <v>2250</v>
      </c>
      <c r="E49" s="196">
        <v>0</v>
      </c>
      <c r="F49" s="135" t="s">
        <v>188</v>
      </c>
      <c r="I49" s="135">
        <v>900</v>
      </c>
      <c r="AP49" s="289"/>
    </row>
    <row r="50" spans="1:42" s="135" customFormat="1" ht="18.75" hidden="1" customHeight="1">
      <c r="A50" s="135">
        <v>5</v>
      </c>
      <c r="B50" s="165" t="s">
        <v>142</v>
      </c>
      <c r="C50" s="181">
        <v>10650</v>
      </c>
      <c r="D50" s="135">
        <v>2250</v>
      </c>
      <c r="E50" s="196">
        <v>0</v>
      </c>
      <c r="F50" s="135" t="s">
        <v>188</v>
      </c>
      <c r="I50" s="135">
        <v>900</v>
      </c>
      <c r="AP50" s="289"/>
    </row>
    <row r="51" spans="1:42" s="135" customFormat="1" ht="18.75" hidden="1" customHeight="1">
      <c r="A51" s="135">
        <v>6</v>
      </c>
      <c r="B51" s="165" t="s">
        <v>143</v>
      </c>
      <c r="C51" s="181">
        <v>10650</v>
      </c>
      <c r="D51" s="135">
        <v>2250</v>
      </c>
      <c r="E51" s="196">
        <v>0</v>
      </c>
      <c r="F51" s="135" t="s">
        <v>188</v>
      </c>
      <c r="I51" s="135">
        <v>900</v>
      </c>
      <c r="AP51" s="289"/>
    </row>
    <row r="52" spans="1:42" s="135" customFormat="1" ht="18.75" hidden="1" customHeight="1">
      <c r="A52" s="135">
        <v>7</v>
      </c>
      <c r="B52" s="165" t="s">
        <v>144</v>
      </c>
      <c r="C52" s="181">
        <v>10650</v>
      </c>
      <c r="D52" s="135">
        <v>2250</v>
      </c>
      <c r="E52" s="196">
        <v>0</v>
      </c>
      <c r="F52" s="135" t="s">
        <v>188</v>
      </c>
      <c r="I52" s="135">
        <v>900</v>
      </c>
      <c r="AP52" s="289"/>
    </row>
    <row r="53" spans="1:42" s="135" customFormat="1" ht="18.75" hidden="1" customHeight="1">
      <c r="A53" s="135">
        <v>8</v>
      </c>
      <c r="B53" s="165" t="s">
        <v>145</v>
      </c>
      <c r="C53" s="181">
        <v>10650</v>
      </c>
      <c r="D53" s="135">
        <v>2250</v>
      </c>
      <c r="E53" s="196">
        <v>0</v>
      </c>
      <c r="F53" s="135" t="s">
        <v>188</v>
      </c>
      <c r="I53" s="135">
        <v>900</v>
      </c>
      <c r="AP53" s="289"/>
    </row>
    <row r="54" spans="1:42" s="135" customFormat="1" ht="18.75" hidden="1" customHeight="1">
      <c r="A54" s="135">
        <v>9</v>
      </c>
      <c r="B54" s="165" t="s">
        <v>124</v>
      </c>
      <c r="C54" s="181">
        <v>10650</v>
      </c>
      <c r="D54" s="135">
        <v>2250</v>
      </c>
      <c r="E54" s="196">
        <v>0</v>
      </c>
      <c r="F54" s="135" t="s">
        <v>188</v>
      </c>
      <c r="I54" s="135">
        <v>900</v>
      </c>
      <c r="AP54" s="289"/>
    </row>
    <row r="55" spans="1:42" s="135" customFormat="1" ht="18.75" hidden="1" customHeight="1">
      <c r="A55" s="135">
        <v>10</v>
      </c>
      <c r="B55" s="135" t="s">
        <v>146</v>
      </c>
      <c r="C55" s="181">
        <v>10650</v>
      </c>
      <c r="D55" s="135">
        <v>2250</v>
      </c>
      <c r="E55" s="196">
        <v>0</v>
      </c>
      <c r="F55" s="135" t="s">
        <v>188</v>
      </c>
      <c r="I55" s="135">
        <v>900</v>
      </c>
      <c r="AP55" s="289"/>
    </row>
    <row r="56" spans="1:42" s="135" customFormat="1" ht="18.75" hidden="1" customHeight="1">
      <c r="A56" s="135">
        <v>11</v>
      </c>
      <c r="B56" s="135" t="s">
        <v>147</v>
      </c>
      <c r="C56" s="181">
        <v>10650</v>
      </c>
      <c r="D56" s="135">
        <v>2250</v>
      </c>
      <c r="E56" s="196">
        <v>0</v>
      </c>
      <c r="F56" s="135" t="s">
        <v>188</v>
      </c>
      <c r="I56" s="135">
        <v>900</v>
      </c>
      <c r="AP56" s="289"/>
    </row>
    <row r="57" spans="1:42" s="135" customFormat="1" ht="18.75" hidden="1" customHeight="1">
      <c r="A57" s="135">
        <v>12</v>
      </c>
      <c r="B57" s="135" t="s">
        <v>43</v>
      </c>
      <c r="C57" s="181">
        <v>900</v>
      </c>
      <c r="D57" s="135">
        <v>210</v>
      </c>
      <c r="E57" s="196">
        <v>3900</v>
      </c>
      <c r="F57" s="135" t="s">
        <v>94</v>
      </c>
      <c r="I57" s="135">
        <v>2250</v>
      </c>
      <c r="AP57" s="289"/>
    </row>
    <row r="58" spans="1:42" s="135" customFormat="1" ht="18.75" hidden="1" customHeight="1">
      <c r="A58" s="135">
        <v>13</v>
      </c>
      <c r="B58" s="135" t="s">
        <v>148</v>
      </c>
      <c r="C58" s="181">
        <v>900</v>
      </c>
      <c r="D58" s="135">
        <v>210</v>
      </c>
      <c r="E58" s="196">
        <v>3900</v>
      </c>
      <c r="F58" s="135" t="s">
        <v>94</v>
      </c>
      <c r="I58" s="135">
        <v>2250</v>
      </c>
      <c r="AP58" s="289"/>
    </row>
    <row r="59" spans="1:42" s="135" customFormat="1" ht="18.75" hidden="1" customHeight="1">
      <c r="A59" s="135">
        <v>14</v>
      </c>
      <c r="B59" s="135" t="s">
        <v>31</v>
      </c>
      <c r="C59" s="181">
        <v>900</v>
      </c>
      <c r="D59" s="135">
        <v>210</v>
      </c>
      <c r="E59" s="196">
        <v>3900</v>
      </c>
      <c r="F59" s="135" t="s">
        <v>94</v>
      </c>
      <c r="I59" s="135">
        <v>2250</v>
      </c>
      <c r="AP59" s="289"/>
    </row>
    <row r="60" spans="1:42" s="135" customFormat="1" ht="18.75" hidden="1" customHeight="1">
      <c r="A60" s="135">
        <v>15</v>
      </c>
      <c r="B60" s="135" t="s">
        <v>149</v>
      </c>
      <c r="C60" s="181">
        <v>900</v>
      </c>
      <c r="D60" s="135">
        <v>210</v>
      </c>
      <c r="E60" s="196">
        <v>3900</v>
      </c>
      <c r="F60" s="135" t="s">
        <v>94</v>
      </c>
      <c r="I60" s="135">
        <v>2250</v>
      </c>
      <c r="AP60" s="289"/>
    </row>
    <row r="61" spans="1:42" s="135" customFormat="1" ht="18.75" hidden="1" customHeight="1">
      <c r="A61" s="135">
        <v>16</v>
      </c>
      <c r="B61" s="135" t="s">
        <v>125</v>
      </c>
      <c r="C61" s="181">
        <v>900</v>
      </c>
      <c r="D61" s="135">
        <v>210</v>
      </c>
      <c r="E61" s="196">
        <v>3900</v>
      </c>
      <c r="F61" s="135" t="s">
        <v>94</v>
      </c>
      <c r="I61" s="135">
        <v>2250</v>
      </c>
      <c r="AP61" s="289"/>
    </row>
    <row r="62" spans="1:42" s="135" customFormat="1" ht="18.75" hidden="1" customHeight="1">
      <c r="A62" s="135">
        <v>17</v>
      </c>
      <c r="B62" s="135" t="s">
        <v>150</v>
      </c>
      <c r="C62" s="181">
        <v>900</v>
      </c>
      <c r="D62" s="135">
        <v>210</v>
      </c>
      <c r="E62" s="196">
        <v>3900</v>
      </c>
      <c r="F62" s="135" t="s">
        <v>94</v>
      </c>
      <c r="I62" s="135">
        <v>2250</v>
      </c>
      <c r="AP62" s="289"/>
    </row>
    <row r="63" spans="1:42" s="135" customFormat="1" ht="18.75" hidden="1" customHeight="1">
      <c r="A63" s="135">
        <v>18</v>
      </c>
      <c r="B63" s="135" t="s">
        <v>151</v>
      </c>
      <c r="C63" s="181">
        <v>900</v>
      </c>
      <c r="D63" s="135">
        <v>210</v>
      </c>
      <c r="E63" s="196">
        <v>3900</v>
      </c>
      <c r="F63" s="135" t="s">
        <v>94</v>
      </c>
      <c r="I63" s="135">
        <v>2250</v>
      </c>
      <c r="AP63" s="289"/>
    </row>
    <row r="64" spans="1:42" s="135" customFormat="1" ht="18.75" hidden="1" customHeight="1">
      <c r="A64" s="135">
        <v>19</v>
      </c>
      <c r="B64" s="135" t="s">
        <v>152</v>
      </c>
      <c r="C64" s="181">
        <v>900</v>
      </c>
      <c r="D64" s="135">
        <v>210</v>
      </c>
      <c r="E64" s="196">
        <v>3900</v>
      </c>
      <c r="F64" s="135" t="s">
        <v>94</v>
      </c>
      <c r="I64" s="135">
        <v>2250</v>
      </c>
      <c r="AP64" s="289"/>
    </row>
    <row r="65" spans="1:42" s="135" customFormat="1" ht="18.75" hidden="1" customHeight="1">
      <c r="A65" s="135">
        <v>20</v>
      </c>
      <c r="B65" s="135" t="s">
        <v>153</v>
      </c>
      <c r="C65" s="181">
        <v>900</v>
      </c>
      <c r="D65" s="135">
        <v>210</v>
      </c>
      <c r="E65" s="196">
        <v>3900</v>
      </c>
      <c r="F65" s="135" t="s">
        <v>94</v>
      </c>
      <c r="I65" s="135">
        <v>2250</v>
      </c>
      <c r="AP65" s="289"/>
    </row>
    <row r="66" spans="1:42" s="135" customFormat="1" ht="18.75" hidden="1" customHeight="1">
      <c r="A66" s="135">
        <v>21</v>
      </c>
      <c r="B66" s="166" t="s">
        <v>155</v>
      </c>
      <c r="C66" s="181">
        <v>1500</v>
      </c>
      <c r="D66" s="135">
        <v>285</v>
      </c>
      <c r="E66" s="196">
        <v>11400</v>
      </c>
      <c r="F66" s="135" t="s">
        <v>94</v>
      </c>
      <c r="I66" s="135">
        <v>900</v>
      </c>
      <c r="AP66" s="289"/>
    </row>
    <row r="67" spans="1:42" s="135" customFormat="1" ht="18.75" hidden="1" customHeight="1">
      <c r="A67" s="135">
        <v>22</v>
      </c>
      <c r="B67" s="135" t="s">
        <v>88</v>
      </c>
      <c r="C67" s="181">
        <v>1500</v>
      </c>
      <c r="D67" s="135">
        <v>285</v>
      </c>
      <c r="E67" s="196">
        <v>11400</v>
      </c>
      <c r="F67" s="135" t="s">
        <v>94</v>
      </c>
      <c r="I67" s="135">
        <v>900</v>
      </c>
      <c r="AP67" s="289"/>
    </row>
    <row r="68" spans="1:42" s="135" customFormat="1" ht="18.75" hidden="1" customHeight="1">
      <c r="A68" s="135">
        <v>23</v>
      </c>
      <c r="B68" s="135" t="s">
        <v>137</v>
      </c>
      <c r="C68" s="181">
        <v>1500</v>
      </c>
      <c r="D68" s="135">
        <v>285</v>
      </c>
      <c r="E68" s="196">
        <v>11400</v>
      </c>
      <c r="F68" s="135" t="s">
        <v>94</v>
      </c>
      <c r="I68" s="135">
        <v>900</v>
      </c>
      <c r="AP68" s="289"/>
    </row>
    <row r="70" spans="1:42">
      <c r="A70" s="135"/>
      <c r="B70" s="135"/>
      <c r="C70" s="181"/>
      <c r="D70" s="135"/>
      <c r="E70" s="196"/>
      <c r="F70" s="135"/>
      <c r="G70" s="135"/>
      <c r="H70" s="135"/>
      <c r="I70" s="135"/>
    </row>
    <row r="71" spans="1:42">
      <c r="A71" s="135"/>
      <c r="B71" s="135"/>
      <c r="C71" s="181"/>
      <c r="D71" s="135"/>
      <c r="E71" s="196"/>
      <c r="F71" s="135"/>
      <c r="G71" s="135"/>
      <c r="H71" s="135"/>
      <c r="I71" s="135"/>
    </row>
    <row r="72" spans="1:42">
      <c r="A72" s="135"/>
      <c r="B72" s="166"/>
      <c r="C72" s="181"/>
      <c r="D72" s="135"/>
      <c r="E72" s="196"/>
      <c r="F72" s="135"/>
      <c r="G72" s="135"/>
      <c r="H72" s="135"/>
      <c r="I72" s="135"/>
    </row>
    <row r="73" spans="1:42">
      <c r="A73" s="135"/>
      <c r="B73" s="135"/>
      <c r="C73" s="181"/>
      <c r="D73" s="135"/>
      <c r="E73" s="196"/>
      <c r="F73" s="135"/>
      <c r="G73" s="135"/>
      <c r="H73" s="135"/>
      <c r="I73" s="135"/>
    </row>
    <row r="74" spans="1:42">
      <c r="A74" s="135"/>
      <c r="B74" s="135"/>
      <c r="C74" s="181"/>
      <c r="D74" s="135"/>
      <c r="E74" s="196"/>
      <c r="F74" s="135"/>
      <c r="G74" s="135"/>
      <c r="H74" s="135"/>
      <c r="I74" s="135"/>
    </row>
  </sheetData>
  <mergeCells count="256">
    <mergeCell ref="L3:AF3"/>
    <mergeCell ref="AG3:AM3"/>
    <mergeCell ref="L4:AF4"/>
    <mergeCell ref="AG4:AM4"/>
    <mergeCell ref="AP4:AT4"/>
    <mergeCell ref="L5:AB5"/>
    <mergeCell ref="AC5:AD5"/>
    <mergeCell ref="AE5:AF5"/>
    <mergeCell ref="AH5:AI5"/>
    <mergeCell ref="AJ5:AK5"/>
    <mergeCell ref="AL5:AM5"/>
    <mergeCell ref="AP5:AT5"/>
    <mergeCell ref="Q6:R6"/>
    <mergeCell ref="T6:V6"/>
    <mergeCell ref="AC6:AM6"/>
    <mergeCell ref="L7:AM7"/>
    <mergeCell ref="S8:Y8"/>
    <mergeCell ref="AE8:AM8"/>
    <mergeCell ref="L9:AM9"/>
    <mergeCell ref="A11:E11"/>
    <mergeCell ref="F11:O11"/>
    <mergeCell ref="P11:R11"/>
    <mergeCell ref="S11:AA11"/>
    <mergeCell ref="AB11:AD11"/>
    <mergeCell ref="AE11:AG11"/>
    <mergeCell ref="AH11:AJ11"/>
    <mergeCell ref="AK11:AL11"/>
    <mergeCell ref="B12:D12"/>
    <mergeCell ref="E12:V12"/>
    <mergeCell ref="W12:AL12"/>
    <mergeCell ref="B13:D13"/>
    <mergeCell ref="E13:L13"/>
    <mergeCell ref="M13:V13"/>
    <mergeCell ref="W13:AL13"/>
    <mergeCell ref="B14:D14"/>
    <mergeCell ref="E14:L14"/>
    <mergeCell ref="M14:V14"/>
    <mergeCell ref="W14:AL14"/>
    <mergeCell ref="B15:D15"/>
    <mergeCell ref="E15:L15"/>
    <mergeCell ref="M15:V15"/>
    <mergeCell ref="W15:AL15"/>
    <mergeCell ref="B16:D16"/>
    <mergeCell ref="E16:L16"/>
    <mergeCell ref="M16:V16"/>
    <mergeCell ref="W16:AL16"/>
    <mergeCell ref="B17:D17"/>
    <mergeCell ref="E17:V17"/>
    <mergeCell ref="W17:AL17"/>
    <mergeCell ref="C20:E20"/>
    <mergeCell ref="F20:H20"/>
    <mergeCell ref="I20:K20"/>
    <mergeCell ref="L20:T20"/>
    <mergeCell ref="V20:X20"/>
    <mergeCell ref="Y20:AA20"/>
    <mergeCell ref="AB20:AD20"/>
    <mergeCell ref="AE20:AM20"/>
    <mergeCell ref="C21:E21"/>
    <mergeCell ref="I21:K21"/>
    <mergeCell ref="L21:M21"/>
    <mergeCell ref="N21:O21"/>
    <mergeCell ref="Q21:R21"/>
    <mergeCell ref="S21:T21"/>
    <mergeCell ref="V21:X21"/>
    <mergeCell ref="AB21:AD21"/>
    <mergeCell ref="AE21:AF21"/>
    <mergeCell ref="AG21:AH21"/>
    <mergeCell ref="AJ21:AK21"/>
    <mergeCell ref="AL21:AM21"/>
    <mergeCell ref="C22:E22"/>
    <mergeCell ref="I22:K22"/>
    <mergeCell ref="L22:M22"/>
    <mergeCell ref="N22:O22"/>
    <mergeCell ref="Q22:R22"/>
    <mergeCell ref="S22:T22"/>
    <mergeCell ref="V22:X22"/>
    <mergeCell ref="AB22:AD22"/>
    <mergeCell ref="AE22:AF22"/>
    <mergeCell ref="AG22:AH22"/>
    <mergeCell ref="AJ22:AK22"/>
    <mergeCell ref="AL22:AM22"/>
    <mergeCell ref="C23:E23"/>
    <mergeCell ref="I23:K23"/>
    <mergeCell ref="L23:M23"/>
    <mergeCell ref="N23:O23"/>
    <mergeCell ref="Q23:R23"/>
    <mergeCell ref="S23:T23"/>
    <mergeCell ref="V23:X23"/>
    <mergeCell ref="AB23:AD23"/>
    <mergeCell ref="AE23:AF23"/>
    <mergeCell ref="AG23:AH23"/>
    <mergeCell ref="AJ23:AK23"/>
    <mergeCell ref="AL23:AM23"/>
    <mergeCell ref="C24:E24"/>
    <mergeCell ref="I24:K24"/>
    <mergeCell ref="L24:M24"/>
    <mergeCell ref="N24:O24"/>
    <mergeCell ref="Q24:R24"/>
    <mergeCell ref="S24:T24"/>
    <mergeCell ref="V24:X24"/>
    <mergeCell ref="AB24:AD24"/>
    <mergeCell ref="AE24:AF24"/>
    <mergeCell ref="AG24:AH24"/>
    <mergeCell ref="AJ24:AK24"/>
    <mergeCell ref="AL24:AM24"/>
    <mergeCell ref="C25:E25"/>
    <mergeCell ref="I25:K25"/>
    <mergeCell ref="L25:M25"/>
    <mergeCell ref="N25:O25"/>
    <mergeCell ref="Q25:R25"/>
    <mergeCell ref="S25:T25"/>
    <mergeCell ref="V25:X25"/>
    <mergeCell ref="AB25:AD25"/>
    <mergeCell ref="AE25:AF25"/>
    <mergeCell ref="AG25:AH25"/>
    <mergeCell ref="AJ25:AK25"/>
    <mergeCell ref="AL25:AM25"/>
    <mergeCell ref="C26:E26"/>
    <mergeCell ref="I26:K26"/>
    <mergeCell ref="L26:M26"/>
    <mergeCell ref="N26:O26"/>
    <mergeCell ref="Q26:R26"/>
    <mergeCell ref="S26:T26"/>
    <mergeCell ref="V26:X26"/>
    <mergeCell ref="AB26:AD26"/>
    <mergeCell ref="AE26:AF26"/>
    <mergeCell ref="AG26:AH26"/>
    <mergeCell ref="AJ26:AK26"/>
    <mergeCell ref="AL26:AM26"/>
    <mergeCell ref="C27:E27"/>
    <mergeCell ref="I27:K27"/>
    <mergeCell ref="L27:M27"/>
    <mergeCell ref="N27:O27"/>
    <mergeCell ref="Q27:R27"/>
    <mergeCell ref="S27:T27"/>
    <mergeCell ref="V27:X27"/>
    <mergeCell ref="AB27:AD27"/>
    <mergeCell ref="AE27:AF27"/>
    <mergeCell ref="AG27:AH27"/>
    <mergeCell ref="AJ27:AK27"/>
    <mergeCell ref="AL27:AM27"/>
    <mergeCell ref="C28:E28"/>
    <mergeCell ref="I28:K28"/>
    <mergeCell ref="L28:M28"/>
    <mergeCell ref="N28:O28"/>
    <mergeCell ref="Q28:R28"/>
    <mergeCell ref="S28:T28"/>
    <mergeCell ref="V28:X28"/>
    <mergeCell ref="AB28:AD28"/>
    <mergeCell ref="AE28:AF28"/>
    <mergeCell ref="AG28:AH28"/>
    <mergeCell ref="AJ28:AK28"/>
    <mergeCell ref="AL28:AM28"/>
    <mergeCell ref="C29:E29"/>
    <mergeCell ref="I29:K29"/>
    <mergeCell ref="L29:M29"/>
    <mergeCell ref="N29:O29"/>
    <mergeCell ref="Q29:R29"/>
    <mergeCell ref="S29:T29"/>
    <mergeCell ref="V29:X29"/>
    <mergeCell ref="AB29:AD29"/>
    <mergeCell ref="AE29:AF29"/>
    <mergeCell ref="AG29:AH29"/>
    <mergeCell ref="AJ29:AK29"/>
    <mergeCell ref="AL29:AM29"/>
    <mergeCell ref="C30:E30"/>
    <mergeCell ref="I30:K30"/>
    <mergeCell ref="L30:M30"/>
    <mergeCell ref="N30:O30"/>
    <mergeCell ref="Q30:R30"/>
    <mergeCell ref="S30:T30"/>
    <mergeCell ref="V30:X30"/>
    <mergeCell ref="AB30:AD30"/>
    <mergeCell ref="AE30:AF30"/>
    <mergeCell ref="AG30:AH30"/>
    <mergeCell ref="AJ30:AK30"/>
    <mergeCell ref="AL30:AM30"/>
    <mergeCell ref="C31:E31"/>
    <mergeCell ref="I31:K31"/>
    <mergeCell ref="L31:M31"/>
    <mergeCell ref="N31:O31"/>
    <mergeCell ref="Q31:R31"/>
    <mergeCell ref="S31:T31"/>
    <mergeCell ref="V31:X31"/>
    <mergeCell ref="AB31:AD31"/>
    <mergeCell ref="AE31:AF31"/>
    <mergeCell ref="AG31:AH31"/>
    <mergeCell ref="AJ31:AK31"/>
    <mergeCell ref="AL31:AM31"/>
    <mergeCell ref="B32:D32"/>
    <mergeCell ref="H32:J32"/>
    <mergeCell ref="K32:L32"/>
    <mergeCell ref="M32:N32"/>
    <mergeCell ref="P32:Q32"/>
    <mergeCell ref="R32:S32"/>
    <mergeCell ref="U32:W32"/>
    <mergeCell ref="AA32:AC32"/>
    <mergeCell ref="AD32:AE32"/>
    <mergeCell ref="AF32:AG32"/>
    <mergeCell ref="AI32:AJ32"/>
    <mergeCell ref="AK32:AL32"/>
    <mergeCell ref="B33:D33"/>
    <mergeCell ref="H33:J33"/>
    <mergeCell ref="K33:L33"/>
    <mergeCell ref="M33:N33"/>
    <mergeCell ref="P33:Q33"/>
    <mergeCell ref="R33:S33"/>
    <mergeCell ref="U33:W33"/>
    <mergeCell ref="AA33:AC33"/>
    <mergeCell ref="AD33:AE33"/>
    <mergeCell ref="AF33:AG33"/>
    <mergeCell ref="AI33:AJ33"/>
    <mergeCell ref="AK33:AL33"/>
    <mergeCell ref="B34:D34"/>
    <mergeCell ref="H34:J34"/>
    <mergeCell ref="K34:L34"/>
    <mergeCell ref="M34:N34"/>
    <mergeCell ref="P34:Q34"/>
    <mergeCell ref="R34:S34"/>
    <mergeCell ref="U34:W34"/>
    <mergeCell ref="AA34:AC34"/>
    <mergeCell ref="AD34:AE34"/>
    <mergeCell ref="AF34:AG34"/>
    <mergeCell ref="AI34:AJ34"/>
    <mergeCell ref="AK34:AL34"/>
    <mergeCell ref="B35:D35"/>
    <mergeCell ref="H35:J35"/>
    <mergeCell ref="K35:L35"/>
    <mergeCell ref="M35:N35"/>
    <mergeCell ref="P35:Q35"/>
    <mergeCell ref="R35:S35"/>
    <mergeCell ref="U35:W35"/>
    <mergeCell ref="AA35:AC35"/>
    <mergeCell ref="AD35:AE35"/>
    <mergeCell ref="AF35:AG35"/>
    <mergeCell ref="AI35:AJ35"/>
    <mergeCell ref="AK35:AL35"/>
    <mergeCell ref="B36:D36"/>
    <mergeCell ref="H36:J36"/>
    <mergeCell ref="K36:L36"/>
    <mergeCell ref="M36:N36"/>
    <mergeCell ref="P36:Q36"/>
    <mergeCell ref="R36:S36"/>
    <mergeCell ref="U36:W36"/>
    <mergeCell ref="AA36:AC36"/>
    <mergeCell ref="AD36:AE36"/>
    <mergeCell ref="AF36:AG36"/>
    <mergeCell ref="AI36:AJ36"/>
    <mergeCell ref="AK36:AL36"/>
    <mergeCell ref="A38:AM38"/>
    <mergeCell ref="B39:AM39"/>
    <mergeCell ref="B40:AM40"/>
    <mergeCell ref="B41:AM41"/>
    <mergeCell ref="B6:K7"/>
    <mergeCell ref="AT6:AT7"/>
    <mergeCell ref="A3:A9"/>
  </mergeCells>
  <phoneticPr fontId="3"/>
  <dataValidations count="10">
    <dataValidation imeMode="halfAlpha" allowBlank="1" showDropDown="0" showInputMessage="1" showErrorMessage="1" sqref="T6:V6 S8:Y8 AE5:AH5 AE8"/>
    <dataValidation type="textLength" imeMode="halfAlpha" operator="equal" allowBlank="1" showDropDown="0" showInputMessage="1" showErrorMessage="1" errorTitle="事業所番号" error="10桁で入力してください。" sqref="AG4:AM4">
      <formula1>10</formula1>
    </dataValidation>
    <dataValidation imeMode="disabled" allowBlank="1" showDropDown="0" showInputMessage="1" showErrorMessage="1" sqref="AJ5:AK5"/>
    <dataValidation imeMode="halfKatakana" allowBlank="1" showDropDown="0" showInputMessage="1" showErrorMessage="1" sqref="L3:AF3"/>
    <dataValidation imeMode="fullAlpha" allowBlank="1" showDropDown="0" showInputMessage="1" showErrorMessage="1" sqref="Q6:R6"/>
    <dataValidation type="list" allowBlank="1" showDropDown="0" showInputMessage="1" showErrorMessage="1" sqref="L5:AB5">
      <formula1>$B$46:$B$68</formula1>
    </dataValidation>
    <dataValidation type="list" allowBlank="1" showDropDown="0" showInputMessage="1" showErrorMessage="1" sqref="P11:R11 AB11:AD11">
      <formula1>"○,×"</formula1>
    </dataValidation>
    <dataValidation type="whole" allowBlank="1" showDropDown="0" showInputMessage="1" showErrorMessage="1" error="所要額が1,000円未満の場合は申請できません。" sqref="AH11:AJ11">
      <formula1>1000</formula1>
      <formula2>1E+28</formula2>
    </dataValidation>
    <dataValidation type="list" allowBlank="1" showDropDown="0" showInputMessage="1" showErrorMessage="1" sqref="X43:Z44">
      <formula1>"○"</formula1>
    </dataValidation>
    <dataValidation type="list" imeMode="disabled" allowBlank="1" showDropDown="0" showInputMessage="1" showErrorMessage="1" sqref="A39:A41">
      <formula1>"○,×"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87" fitToWidth="1" fitToHeight="1" orientation="portrait" usePrinterDefaults="1" horizontalDpi="6553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24"/>
  <sheetViews>
    <sheetView view="pageBreakPreview" zoomScaleSheetLayoutView="100" workbookViewId="0">
      <selection activeCell="A4" sqref="A4:M4"/>
    </sheetView>
  </sheetViews>
  <sheetFormatPr defaultRowHeight="13.5"/>
  <cols>
    <col min="1" max="7" width="5.125" style="290" customWidth="1"/>
    <col min="8" max="13" width="8.25" style="290" customWidth="1"/>
    <col min="14" max="21" width="9" style="290" customWidth="1"/>
  </cols>
  <sheetData>
    <row r="1" spans="1:21">
      <c r="A1" s="292" t="s">
        <v>127</v>
      </c>
    </row>
    <row r="4" spans="1:21" s="291" customFormat="1" ht="24" customHeight="1">
      <c r="A4" s="293" t="s">
        <v>80</v>
      </c>
      <c r="B4" s="293"/>
      <c r="C4" s="293"/>
      <c r="D4" s="293"/>
      <c r="E4" s="293"/>
      <c r="F4" s="293"/>
      <c r="G4" s="293"/>
      <c r="H4" s="293"/>
      <c r="I4" s="293"/>
      <c r="J4" s="305"/>
      <c r="K4" s="305"/>
      <c r="L4" s="305"/>
      <c r="M4" s="305"/>
      <c r="N4" s="308"/>
      <c r="O4" s="308"/>
      <c r="P4" s="308"/>
      <c r="Q4" s="308"/>
      <c r="R4" s="308"/>
      <c r="S4" s="308"/>
      <c r="T4" s="308"/>
      <c r="U4" s="308"/>
    </row>
    <row r="5" spans="1:21" ht="32.25" customHeight="1"/>
    <row r="6" spans="1:21" ht="97.5" customHeight="1">
      <c r="A6" s="294" t="s">
        <v>189</v>
      </c>
      <c r="B6" s="294"/>
      <c r="C6" s="294"/>
      <c r="D6" s="294"/>
      <c r="E6" s="294"/>
      <c r="F6" s="294"/>
      <c r="G6" s="294"/>
      <c r="H6" s="294"/>
      <c r="I6" s="294"/>
      <c r="J6" s="306"/>
      <c r="K6" s="306"/>
      <c r="L6" s="306"/>
      <c r="M6" s="306"/>
    </row>
    <row r="7" spans="1:21" ht="14.25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</row>
    <row r="8" spans="1:21" ht="48" customHeight="1">
      <c r="A8" s="294" t="s">
        <v>170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</row>
    <row r="9" spans="1:21" ht="48" customHeight="1">
      <c r="A9" s="294" t="s">
        <v>154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</row>
    <row r="10" spans="1:21" ht="48" customHeight="1">
      <c r="A10" s="294" t="s">
        <v>171</v>
      </c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</row>
    <row r="11" spans="1:21" ht="79.5" customHeight="1">
      <c r="A11" s="294" t="s">
        <v>20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</row>
    <row r="12" spans="1:21">
      <c r="A12" s="292"/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</row>
    <row r="13" spans="1:21">
      <c r="A13" s="292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</row>
    <row r="14" spans="1:21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</row>
    <row r="15" spans="1:21" ht="14.25">
      <c r="A15" s="295" t="s">
        <v>172</v>
      </c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</row>
    <row r="16" spans="1:21">
      <c r="A16" s="292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</row>
    <row r="17" spans="1:19" ht="21" customHeight="1">
      <c r="A17" s="292"/>
      <c r="B17" s="296"/>
      <c r="C17" s="297"/>
      <c r="D17" s="298"/>
      <c r="E17" s="297"/>
      <c r="F17" s="299"/>
      <c r="G17" s="297" t="s">
        <v>174</v>
      </c>
      <c r="H17" s="301"/>
      <c r="I17" s="303" t="s">
        <v>0</v>
      </c>
      <c r="J17" s="307"/>
      <c r="K17" s="303" t="s">
        <v>173</v>
      </c>
      <c r="L17" s="307"/>
      <c r="M17" s="303" t="s">
        <v>104</v>
      </c>
    </row>
    <row r="18" spans="1:19">
      <c r="A18" s="292"/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</row>
    <row r="19" spans="1:19">
      <c r="A19" s="292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</row>
    <row r="20" spans="1:19">
      <c r="A20" s="292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</row>
    <row r="21" spans="1:19" ht="36" customHeight="1">
      <c r="A21" s="292"/>
      <c r="B21" s="292"/>
      <c r="C21" s="292"/>
      <c r="D21" s="292"/>
      <c r="E21" s="292"/>
      <c r="F21" s="295"/>
      <c r="G21" s="300" t="s">
        <v>77</v>
      </c>
      <c r="H21" s="302"/>
      <c r="I21" s="302"/>
      <c r="J21" s="302"/>
      <c r="K21" s="302"/>
      <c r="L21" s="302"/>
      <c r="M21" s="302"/>
      <c r="N21" s="309"/>
      <c r="O21" s="309"/>
      <c r="P21" s="309"/>
      <c r="Q21" s="309"/>
      <c r="R21" s="309"/>
      <c r="S21" s="309"/>
    </row>
    <row r="22" spans="1:19" ht="36" customHeight="1">
      <c r="A22" s="292"/>
      <c r="B22" s="292"/>
      <c r="C22" s="292"/>
      <c r="D22" s="292"/>
      <c r="E22" s="292"/>
      <c r="F22" s="295"/>
      <c r="G22" s="300" t="s">
        <v>81</v>
      </c>
      <c r="H22" s="302"/>
      <c r="I22" s="302"/>
      <c r="J22" s="302"/>
      <c r="K22" s="302"/>
      <c r="L22" s="302"/>
      <c r="M22" s="302"/>
      <c r="N22" s="309"/>
      <c r="O22" s="309"/>
      <c r="P22" s="309"/>
      <c r="Q22" s="309"/>
      <c r="R22" s="309"/>
      <c r="S22" s="309"/>
    </row>
    <row r="23" spans="1:19" ht="36" customHeight="1">
      <c r="A23" s="292"/>
      <c r="B23" s="292"/>
      <c r="C23" s="292"/>
      <c r="D23" s="292"/>
      <c r="E23" s="292"/>
      <c r="F23" s="295"/>
      <c r="G23" s="300" t="s">
        <v>90</v>
      </c>
      <c r="H23" s="302"/>
      <c r="I23" s="304"/>
      <c r="J23" s="304"/>
      <c r="K23" s="304"/>
      <c r="L23" s="304"/>
      <c r="M23" s="304"/>
      <c r="N23" s="309"/>
      <c r="O23" s="309"/>
      <c r="P23" s="309"/>
      <c r="Q23" s="309"/>
      <c r="R23" s="309"/>
      <c r="S23" s="309"/>
    </row>
    <row r="24" spans="1:19" ht="36" customHeight="1">
      <c r="A24" s="292"/>
      <c r="B24" s="292"/>
      <c r="C24" s="292"/>
      <c r="D24" s="292"/>
      <c r="E24" s="292"/>
      <c r="F24" s="295"/>
      <c r="G24" s="300" t="s">
        <v>27</v>
      </c>
      <c r="H24" s="302"/>
      <c r="I24" s="302"/>
      <c r="J24" s="302"/>
      <c r="K24" s="302"/>
      <c r="L24" s="302"/>
      <c r="M24" s="302"/>
      <c r="N24" s="309"/>
      <c r="O24" s="309"/>
      <c r="P24" s="309"/>
      <c r="Q24" s="309"/>
      <c r="R24" s="309"/>
      <c r="S24" s="309"/>
    </row>
  </sheetData>
  <mergeCells count="10">
    <mergeCell ref="A4:M4"/>
    <mergeCell ref="A6:M6"/>
    <mergeCell ref="A8:M8"/>
    <mergeCell ref="A9:M9"/>
    <mergeCell ref="A10:M10"/>
    <mergeCell ref="A11:M11"/>
    <mergeCell ref="H21:M21"/>
    <mergeCell ref="H22:M22"/>
    <mergeCell ref="H23:M23"/>
    <mergeCell ref="H24:M24"/>
  </mergeCells>
  <phoneticPr fontId="3"/>
  <pageMargins left="0.7" right="0.7" top="0.75" bottom="0.75" header="0.3" footer="0.3"/>
  <pageSetup paperSize="9" fitToWidth="1" fitToHeight="1" orientation="portrait" usePrinterDefaults="1" horizontalDpi="6553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2"/>
  <sheetViews>
    <sheetView view="pageBreakPreview" zoomScaleSheetLayoutView="100" workbookViewId="0">
      <selection activeCell="K34" sqref="K34:R34"/>
    </sheetView>
  </sheetViews>
  <sheetFormatPr defaultRowHeight="13.5"/>
  <cols>
    <col min="1" max="1" width="4" customWidth="1"/>
    <col min="2" max="8" width="4.625" customWidth="1"/>
    <col min="9" max="9" width="5.875" customWidth="1"/>
    <col min="10" max="19" width="4.625" customWidth="1"/>
  </cols>
  <sheetData>
    <row r="1" spans="1:19">
      <c r="A1" s="310" t="s">
        <v>179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</row>
    <row r="3" spans="1:19" ht="17.25">
      <c r="A3" s="311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</row>
    <row r="4" spans="1:19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19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</row>
    <row r="6" spans="1:19">
      <c r="A6" s="310"/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</row>
    <row r="7" spans="1:19">
      <c r="A7" s="310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</row>
    <row r="8" spans="1:19" ht="17.25">
      <c r="A8" s="310"/>
      <c r="B8" s="310"/>
      <c r="C8" s="315"/>
      <c r="D8" s="310"/>
      <c r="E8" s="310"/>
      <c r="F8" s="310"/>
      <c r="G8" s="310"/>
      <c r="H8" s="318" t="s">
        <v>36</v>
      </c>
      <c r="I8" s="323">
        <f ca="1">交付申請書!X46</f>
        <v>0</v>
      </c>
      <c r="J8" s="328"/>
      <c r="K8" s="328"/>
      <c r="L8" s="338" t="s">
        <v>13</v>
      </c>
      <c r="M8" s="310"/>
      <c r="N8" s="310"/>
      <c r="O8" s="310"/>
      <c r="P8" s="310"/>
      <c r="Q8" s="310"/>
      <c r="R8" s="310"/>
      <c r="S8" s="310"/>
    </row>
    <row r="9" spans="1:19">
      <c r="A9" s="310"/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</row>
    <row r="10" spans="1:19">
      <c r="A10" s="310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</row>
    <row r="11" spans="1:19" ht="28.5" customHeight="1">
      <c r="A11" s="312" t="s">
        <v>190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</row>
    <row r="12" spans="1:19">
      <c r="A12" s="310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</row>
    <row r="13" spans="1:19">
      <c r="A13" s="310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</row>
    <row r="14" spans="1:19">
      <c r="A14" s="310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</row>
    <row r="15" spans="1:19" ht="18" customHeight="1">
      <c r="A15" s="310"/>
      <c r="B15" s="314" t="s">
        <v>175</v>
      </c>
      <c r="C15" s="316"/>
      <c r="D15" s="317" t="s">
        <v>8</v>
      </c>
      <c r="E15" s="316"/>
      <c r="F15" s="317" t="s">
        <v>65</v>
      </c>
      <c r="G15" s="316"/>
      <c r="H15" s="317" t="s">
        <v>25</v>
      </c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</row>
    <row r="16" spans="1:19">
      <c r="A16" s="310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</row>
    <row r="17" spans="1:19">
      <c r="A17" s="310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</row>
    <row r="18" spans="1:19" ht="27" customHeight="1">
      <c r="A18" s="310"/>
      <c r="B18" s="310"/>
      <c r="C18" s="310"/>
      <c r="D18" s="310"/>
      <c r="E18" s="310"/>
      <c r="F18" s="310"/>
      <c r="G18" s="310"/>
      <c r="H18" s="310" t="s">
        <v>35</v>
      </c>
      <c r="I18" s="310"/>
      <c r="J18" s="330">
        <f>交付申請書!E15</f>
        <v>0</v>
      </c>
      <c r="K18" s="330"/>
      <c r="L18" s="330"/>
      <c r="M18" s="330"/>
      <c r="N18" s="330"/>
      <c r="O18" s="330"/>
      <c r="P18" s="330"/>
      <c r="Q18" s="330"/>
      <c r="R18" s="330"/>
      <c r="S18" s="330"/>
    </row>
    <row r="19" spans="1:19" ht="27" customHeight="1">
      <c r="A19" s="310"/>
      <c r="B19" s="310"/>
      <c r="C19" s="310"/>
      <c r="D19" s="310"/>
      <c r="E19" s="310"/>
      <c r="F19" s="310"/>
      <c r="G19" s="310"/>
      <c r="H19" s="310" t="s">
        <v>33</v>
      </c>
      <c r="I19" s="310"/>
      <c r="J19" s="330">
        <f>交付申請書!E13</f>
        <v>0</v>
      </c>
      <c r="K19" s="330"/>
      <c r="L19" s="330"/>
      <c r="M19" s="330"/>
      <c r="N19" s="330"/>
      <c r="O19" s="330"/>
      <c r="P19" s="330"/>
      <c r="Q19" s="330"/>
      <c r="R19" s="330"/>
      <c r="S19" s="330"/>
    </row>
    <row r="20" spans="1:19" ht="27" customHeight="1">
      <c r="A20" s="310"/>
      <c r="B20" s="310"/>
      <c r="C20" s="310"/>
      <c r="D20" s="310"/>
      <c r="E20" s="310"/>
      <c r="F20" s="310"/>
      <c r="G20" s="310"/>
      <c r="H20" s="310" t="s">
        <v>90</v>
      </c>
      <c r="I20" s="310"/>
      <c r="J20" s="329">
        <f>交付申請書!M16</f>
        <v>0</v>
      </c>
      <c r="K20" s="329"/>
      <c r="L20" s="329"/>
      <c r="M20" s="329"/>
      <c r="N20" s="329"/>
      <c r="O20" s="329"/>
      <c r="P20" s="329"/>
      <c r="Q20" s="329"/>
      <c r="R20" s="329"/>
      <c r="S20" s="329"/>
    </row>
    <row r="21" spans="1:19" ht="27" customHeight="1">
      <c r="A21" s="310"/>
      <c r="B21" s="310"/>
      <c r="C21" s="310"/>
      <c r="D21" s="310"/>
      <c r="E21" s="310"/>
      <c r="F21" s="310"/>
      <c r="G21" s="310"/>
      <c r="H21" s="310" t="s">
        <v>27</v>
      </c>
      <c r="I21" s="310"/>
      <c r="J21" s="329">
        <f>交付申請書!U16</f>
        <v>0</v>
      </c>
      <c r="K21" s="329"/>
      <c r="L21" s="329"/>
      <c r="M21" s="329"/>
      <c r="N21" s="329"/>
      <c r="O21" s="329"/>
      <c r="P21" s="329"/>
      <c r="Q21" s="329"/>
      <c r="R21" s="329"/>
      <c r="S21" s="329"/>
    </row>
    <row r="22" spans="1:19">
      <c r="A22" s="310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</row>
    <row r="23" spans="1:19">
      <c r="A23" s="310"/>
      <c r="B23" s="310" t="s">
        <v>172</v>
      </c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</row>
    <row r="24" spans="1:19">
      <c r="A24" s="310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</row>
    <row r="25" spans="1:19">
      <c r="A25" s="310"/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</row>
    <row r="26" spans="1:19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</row>
    <row r="27" spans="1:19">
      <c r="A27" s="310"/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</row>
    <row r="28" spans="1:19" ht="18" customHeight="1">
      <c r="A28" s="310"/>
      <c r="B28" s="310"/>
      <c r="C28" s="310"/>
      <c r="D28" s="310"/>
      <c r="E28" s="310"/>
      <c r="F28" s="310"/>
      <c r="G28" s="310"/>
      <c r="H28" s="319" t="s">
        <v>66</v>
      </c>
      <c r="I28" s="324"/>
      <c r="J28" s="324"/>
      <c r="K28" s="334"/>
      <c r="L28" s="334"/>
      <c r="M28" s="334"/>
      <c r="N28" s="334"/>
      <c r="O28" s="334"/>
      <c r="P28" s="334"/>
      <c r="Q28" s="334"/>
      <c r="R28" s="341"/>
      <c r="S28" s="310"/>
    </row>
    <row r="29" spans="1:19" ht="27" customHeight="1">
      <c r="A29" s="310"/>
      <c r="B29" s="310"/>
      <c r="C29" s="310"/>
      <c r="D29" s="310"/>
      <c r="E29" s="310"/>
      <c r="F29" s="310"/>
      <c r="G29" s="310"/>
      <c r="H29" s="320" t="s">
        <v>57</v>
      </c>
      <c r="I29" s="325"/>
      <c r="J29" s="331"/>
      <c r="K29" s="335"/>
      <c r="L29" s="335"/>
      <c r="M29" s="335"/>
      <c r="N29" s="335"/>
      <c r="O29" s="335"/>
      <c r="P29" s="335"/>
      <c r="Q29" s="335"/>
      <c r="R29" s="335"/>
      <c r="S29" s="310"/>
    </row>
    <row r="30" spans="1:19" ht="27" customHeight="1">
      <c r="A30" s="310"/>
      <c r="B30" s="310"/>
      <c r="C30" s="310"/>
      <c r="D30" s="310"/>
      <c r="E30" s="310"/>
      <c r="F30" s="310"/>
      <c r="G30" s="310"/>
      <c r="H30" s="320" t="s">
        <v>91</v>
      </c>
      <c r="I30" s="325"/>
      <c r="J30" s="331"/>
      <c r="K30" s="335"/>
      <c r="L30" s="335"/>
      <c r="M30" s="335"/>
      <c r="N30" s="335"/>
      <c r="O30" s="335"/>
      <c r="P30" s="335"/>
      <c r="Q30" s="335"/>
      <c r="R30" s="335"/>
      <c r="S30" s="310"/>
    </row>
    <row r="31" spans="1:19" ht="27" customHeight="1">
      <c r="A31" s="310"/>
      <c r="B31" s="310"/>
      <c r="C31" s="310"/>
      <c r="D31" s="310"/>
      <c r="E31" s="310"/>
      <c r="F31" s="310"/>
      <c r="G31" s="310"/>
      <c r="H31" s="320" t="s">
        <v>58</v>
      </c>
      <c r="I31" s="325"/>
      <c r="J31" s="331"/>
      <c r="K31" s="335"/>
      <c r="L31" s="335"/>
      <c r="M31" s="335"/>
      <c r="N31" s="335"/>
      <c r="O31" s="335"/>
      <c r="P31" s="335"/>
      <c r="Q31" s="335"/>
      <c r="R31" s="335"/>
      <c r="S31" s="310"/>
    </row>
    <row r="32" spans="1:19" ht="27" customHeight="1">
      <c r="A32" s="310"/>
      <c r="B32" s="310"/>
      <c r="C32" s="310"/>
      <c r="D32" s="310"/>
      <c r="E32" s="310"/>
      <c r="F32" s="310"/>
      <c r="G32" s="310"/>
      <c r="H32" s="320" t="s">
        <v>92</v>
      </c>
      <c r="I32" s="325"/>
      <c r="J32" s="331"/>
      <c r="K32" s="335"/>
      <c r="L32" s="335"/>
      <c r="M32" s="335"/>
      <c r="N32" s="335"/>
      <c r="O32" s="335"/>
      <c r="P32" s="335"/>
      <c r="Q32" s="335"/>
      <c r="R32" s="335"/>
      <c r="S32" s="310"/>
    </row>
    <row r="33" spans="1:19" ht="27" customHeight="1">
      <c r="A33" s="310"/>
      <c r="B33" s="310"/>
      <c r="C33" s="310"/>
      <c r="D33" s="310"/>
      <c r="E33" s="310"/>
      <c r="F33" s="310"/>
      <c r="G33" s="310"/>
      <c r="H33" s="320" t="s">
        <v>59</v>
      </c>
      <c r="I33" s="325"/>
      <c r="J33" s="331"/>
      <c r="K33" s="335"/>
      <c r="L33" s="335"/>
      <c r="M33" s="335"/>
      <c r="N33" s="335"/>
      <c r="O33" s="335"/>
      <c r="P33" s="335"/>
      <c r="Q33" s="335"/>
      <c r="R33" s="335"/>
      <c r="S33" s="310"/>
    </row>
    <row r="34" spans="1:19" ht="27" customHeight="1">
      <c r="A34" s="310"/>
      <c r="B34" s="310"/>
      <c r="C34" s="310"/>
      <c r="D34" s="310"/>
      <c r="E34" s="310"/>
      <c r="F34" s="310"/>
      <c r="G34" s="310"/>
      <c r="H34" s="320" t="s">
        <v>61</v>
      </c>
      <c r="I34" s="325"/>
      <c r="J34" s="331"/>
      <c r="K34" s="335"/>
      <c r="L34" s="335"/>
      <c r="M34" s="335"/>
      <c r="N34" s="335"/>
      <c r="O34" s="335"/>
      <c r="P34" s="335"/>
      <c r="Q34" s="335"/>
      <c r="R34" s="335"/>
      <c r="S34" s="310"/>
    </row>
    <row r="35" spans="1:19" ht="27" customHeight="1">
      <c r="A35" s="310"/>
      <c r="B35" s="310"/>
      <c r="C35" s="310"/>
      <c r="D35" s="310"/>
      <c r="E35" s="310"/>
      <c r="F35" s="310"/>
      <c r="G35" s="310"/>
      <c r="H35" s="320" t="s">
        <v>62</v>
      </c>
      <c r="I35" s="325"/>
      <c r="J35" s="331"/>
      <c r="K35" s="335"/>
      <c r="L35" s="335"/>
      <c r="M35" s="335"/>
      <c r="N35" s="335"/>
      <c r="O35" s="335"/>
      <c r="P35" s="335"/>
      <c r="Q35" s="335"/>
      <c r="R35" s="335"/>
      <c r="S35" s="310"/>
    </row>
    <row r="36" spans="1:19" ht="27" customHeight="1">
      <c r="A36" s="310"/>
      <c r="B36" s="310"/>
      <c r="C36" s="310"/>
      <c r="D36" s="310"/>
      <c r="E36" s="310"/>
      <c r="F36" s="310"/>
      <c r="G36" s="310"/>
      <c r="H36" s="320" t="s">
        <v>21</v>
      </c>
      <c r="I36" s="325"/>
      <c r="J36" s="331"/>
      <c r="K36" s="335"/>
      <c r="L36" s="335"/>
      <c r="M36" s="335"/>
      <c r="N36" s="335"/>
      <c r="O36" s="335"/>
      <c r="P36" s="335"/>
      <c r="Q36" s="335"/>
      <c r="R36" s="335"/>
      <c r="S36" s="310"/>
    </row>
    <row r="37" spans="1:19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310"/>
    </row>
    <row r="38" spans="1:19" ht="24" customHeight="1">
      <c r="A38" s="310"/>
      <c r="B38" s="310"/>
      <c r="C38" s="310"/>
      <c r="D38" s="310"/>
      <c r="E38" s="310"/>
      <c r="F38" s="310"/>
      <c r="G38" s="310"/>
      <c r="H38" s="321" t="s">
        <v>112</v>
      </c>
      <c r="I38" s="326"/>
      <c r="J38" s="332"/>
      <c r="K38" s="336" t="s">
        <v>67</v>
      </c>
      <c r="L38" s="336"/>
      <c r="M38" s="339"/>
      <c r="N38" s="340"/>
      <c r="O38" s="340"/>
      <c r="P38" s="340"/>
      <c r="Q38" s="340"/>
      <c r="R38" s="342"/>
      <c r="S38" s="310"/>
    </row>
    <row r="39" spans="1:19" ht="24" customHeight="1">
      <c r="A39" s="310"/>
      <c r="B39" s="310"/>
      <c r="C39" s="310"/>
      <c r="D39" s="310"/>
      <c r="E39" s="310"/>
      <c r="F39" s="310"/>
      <c r="G39" s="310"/>
      <c r="H39" s="322"/>
      <c r="I39" s="327"/>
      <c r="J39" s="333"/>
      <c r="K39" s="337" t="s">
        <v>87</v>
      </c>
      <c r="L39" s="337"/>
      <c r="M39" s="339"/>
      <c r="N39" s="340"/>
      <c r="O39" s="340"/>
      <c r="P39" s="340"/>
      <c r="Q39" s="340"/>
      <c r="R39" s="342"/>
      <c r="S39" s="310"/>
    </row>
    <row r="40" spans="1:19" ht="24" customHeight="1">
      <c r="A40" s="310"/>
      <c r="B40" s="310"/>
      <c r="C40" s="310"/>
      <c r="D40" s="310"/>
      <c r="E40" s="310"/>
      <c r="F40" s="310"/>
      <c r="G40" s="310"/>
      <c r="H40" s="321" t="s">
        <v>72</v>
      </c>
      <c r="I40" s="326"/>
      <c r="J40" s="332"/>
      <c r="K40" s="336" t="s">
        <v>67</v>
      </c>
      <c r="L40" s="336"/>
      <c r="M40" s="339"/>
      <c r="N40" s="340"/>
      <c r="O40" s="340"/>
      <c r="P40" s="340"/>
      <c r="Q40" s="340"/>
      <c r="R40" s="342"/>
      <c r="S40" s="310"/>
    </row>
    <row r="41" spans="1:19" ht="24" customHeight="1">
      <c r="A41" s="310"/>
      <c r="B41" s="310"/>
      <c r="C41" s="310"/>
      <c r="D41" s="310"/>
      <c r="E41" s="310"/>
      <c r="F41" s="310"/>
      <c r="G41" s="310"/>
      <c r="H41" s="322"/>
      <c r="I41" s="327"/>
      <c r="J41" s="333"/>
      <c r="K41" s="337" t="s">
        <v>87</v>
      </c>
      <c r="L41" s="337"/>
      <c r="M41" s="339"/>
      <c r="N41" s="340"/>
      <c r="O41" s="340"/>
      <c r="P41" s="340"/>
      <c r="Q41" s="340"/>
      <c r="R41" s="342"/>
      <c r="S41" s="310"/>
    </row>
    <row r="42" spans="1:19">
      <c r="A42" s="310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</row>
  </sheetData>
  <mergeCells count="34">
    <mergeCell ref="A3:S3"/>
    <mergeCell ref="I8:K8"/>
    <mergeCell ref="A11:S11"/>
    <mergeCell ref="J18:S18"/>
    <mergeCell ref="J19:S19"/>
    <mergeCell ref="J20:S20"/>
    <mergeCell ref="J21:S21"/>
    <mergeCell ref="H28:R28"/>
    <mergeCell ref="H29:J29"/>
    <mergeCell ref="K29:R29"/>
    <mergeCell ref="H30:J30"/>
    <mergeCell ref="K30:R30"/>
    <mergeCell ref="H31:J31"/>
    <mergeCell ref="K31:R31"/>
    <mergeCell ref="H32:J32"/>
    <mergeCell ref="K32:R32"/>
    <mergeCell ref="H33:J33"/>
    <mergeCell ref="K33:R33"/>
    <mergeCell ref="H34:J34"/>
    <mergeCell ref="K34:R34"/>
    <mergeCell ref="H35:J35"/>
    <mergeCell ref="K35:R35"/>
    <mergeCell ref="H36:J36"/>
    <mergeCell ref="K36:R36"/>
    <mergeCell ref="K38:L38"/>
    <mergeCell ref="M38:R38"/>
    <mergeCell ref="K39:L39"/>
    <mergeCell ref="M39:R39"/>
    <mergeCell ref="K40:L40"/>
    <mergeCell ref="M40:R40"/>
    <mergeCell ref="K41:L41"/>
    <mergeCell ref="M41:R41"/>
    <mergeCell ref="H38:J39"/>
    <mergeCell ref="H40:J41"/>
  </mergeCells>
  <phoneticPr fontId="3"/>
  <dataValidations count="2">
    <dataValidation imeMode="halfKatakana" allowBlank="1" showDropDown="0" showInputMessage="1" showErrorMessage="1" sqref="K36:R36 M39 K39 K41 M41"/>
    <dataValidation imeMode="halfAlpha" allowBlank="1" showDropDown="0" showInputMessage="1" showErrorMessage="1" sqref="K30:R30 K32:R32 K34:R34"/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horizontalDpi="65534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（はじめにお読みください）本申請書の使い方</vt:lpstr>
      <vt:lpstr>交付申請書</vt:lpstr>
      <vt:lpstr>申請額一覧</vt:lpstr>
      <vt:lpstr>個票1</vt:lpstr>
      <vt:lpstr>誓約書</vt:lpstr>
      <vt:lpstr>請求書</vt:lpstr>
    </vt:vector>
  </TitlesOfParts>
  <Company>TAIMS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中村 はるか</cp:lastModifiedBy>
  <cp:lastPrinted>2022-11-01T08:42:59Z</cp:lastPrinted>
  <dcterms:created xsi:type="dcterms:W3CDTF">2018-06-19T01:27:02Z</dcterms:created>
  <dcterms:modified xsi:type="dcterms:W3CDTF">2025-09-01T02:13:17Z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2025-09-01T02:13:17Z</vt:filetime>
  </property>
</Properties>
</file>