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01_障がい福祉係\コロナ対策関係\コロナ対策⑤【安定運営支援金】_R05下半期分\＊周知\"/>
    </mc:Choice>
  </mc:AlternateContent>
  <bookViews>
    <workbookView xWindow="945" yWindow="0" windowWidth="28800" windowHeight="12210" tabRatio="688" activeTab="1"/>
  </bookViews>
  <sheets>
    <sheet name="（はじめにお読みください）本申請書の使い方" sheetId="25" r:id="rId1"/>
    <sheet name="総括表" sheetId="1" r:id="rId2"/>
    <sheet name="申請額一覧" sheetId="24" r:id="rId3"/>
    <sheet name="個票1" sheetId="19" r:id="rId4"/>
    <sheet name="誓約書" sheetId="28" r:id="rId5"/>
    <sheet name="請求書" sheetId="26" r:id="rId6"/>
  </sheets>
  <definedNames>
    <definedName name="_xlnm.Print_Area" localSheetId="3">個票1!$A$1:$AM$42</definedName>
    <definedName name="_xlnm.Print_Area" localSheetId="2">申請額一覧!$A$1:$N$103</definedName>
    <definedName name="_xlnm.Print_Area" localSheetId="4">誓約書!$A$1:$M$27</definedName>
    <definedName name="_xlnm.Print_Area" localSheetId="5">請求書!$A$1:$S$42</definedName>
    <definedName name="_xlnm.Print_Area" localSheetId="1">総括表!$A$1:$AB$46</definedName>
    <definedName name="_xlnm.Print_Titles" localSheetId="2">申請額一覧!$3:$3</definedName>
    <definedName name="_xlnm.Print_Titles" localSheetId="1">総括表!$22:$22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6" l="1"/>
  <c r="J20" i="26"/>
  <c r="J19" i="26"/>
  <c r="J18" i="26"/>
  <c r="R37" i="19"/>
  <c r="P37" i="19"/>
  <c r="O37" i="19"/>
  <c r="M37" i="19"/>
  <c r="K37" i="19"/>
  <c r="H37" i="19"/>
  <c r="G37" i="19"/>
  <c r="F37" i="19"/>
  <c r="E37" i="19"/>
  <c r="B37" i="19"/>
  <c r="R36" i="19"/>
  <c r="P36" i="19"/>
  <c r="O36" i="19"/>
  <c r="M36" i="19"/>
  <c r="K36" i="19"/>
  <c r="H36" i="19"/>
  <c r="G36" i="19"/>
  <c r="F36" i="19"/>
  <c r="E36" i="19"/>
  <c r="B36" i="19"/>
  <c r="R35" i="19"/>
  <c r="P35" i="19"/>
  <c r="O35" i="19"/>
  <c r="M35" i="19"/>
  <c r="K35" i="19"/>
  <c r="H35" i="19"/>
  <c r="G35" i="19"/>
  <c r="F35" i="19"/>
  <c r="E35" i="19"/>
  <c r="B35" i="19"/>
  <c r="R34" i="19"/>
  <c r="P34" i="19"/>
  <c r="O34" i="19"/>
  <c r="M34" i="19"/>
  <c r="K34" i="19"/>
  <c r="H34" i="19"/>
  <c r="G34" i="19"/>
  <c r="F34" i="19"/>
  <c r="E34" i="19"/>
  <c r="B34" i="19"/>
  <c r="R33" i="19"/>
  <c r="P33" i="19"/>
  <c r="O33" i="19"/>
  <c r="M33" i="19"/>
  <c r="K33" i="19"/>
  <c r="H33" i="19"/>
  <c r="G33" i="19"/>
  <c r="F33" i="19"/>
  <c r="E33" i="19"/>
  <c r="B33" i="19"/>
  <c r="AD18" i="19"/>
  <c r="AA18" i="19"/>
  <c r="X18" i="19"/>
  <c r="U18" i="19"/>
  <c r="N18" i="19"/>
  <c r="K18" i="19"/>
  <c r="H18" i="19"/>
  <c r="AD17" i="19"/>
  <c r="AA17" i="19"/>
  <c r="X17" i="19"/>
  <c r="U17" i="19"/>
  <c r="Q17" i="19"/>
  <c r="N17" i="19"/>
  <c r="K17" i="19"/>
  <c r="H17" i="19"/>
  <c r="D17" i="19"/>
  <c r="AD16" i="19"/>
  <c r="AA16" i="19"/>
  <c r="X16" i="19"/>
  <c r="U16" i="19"/>
  <c r="S16" i="19"/>
  <c r="Q16" i="19"/>
  <c r="N16" i="19"/>
  <c r="K16" i="19"/>
  <c r="H16" i="19"/>
  <c r="F16" i="19"/>
  <c r="D16" i="19"/>
  <c r="AD15" i="19"/>
  <c r="AA15" i="19"/>
  <c r="X15" i="19"/>
  <c r="U15" i="19"/>
  <c r="S15" i="19"/>
  <c r="Q15" i="19"/>
  <c r="N15" i="19"/>
  <c r="K15" i="19"/>
  <c r="H15" i="19"/>
  <c r="F15" i="19"/>
  <c r="D15" i="19"/>
  <c r="AD14" i="19"/>
  <c r="AA14" i="19"/>
  <c r="X14" i="19"/>
  <c r="U14" i="19"/>
  <c r="S14" i="19"/>
  <c r="Q14" i="19"/>
  <c r="N14" i="19"/>
  <c r="K14" i="19"/>
  <c r="H14" i="19"/>
  <c r="F14" i="19"/>
  <c r="D14" i="19"/>
  <c r="AI11" i="19"/>
  <c r="AJ5" i="19"/>
  <c r="B103" i="24"/>
  <c r="B102" i="24"/>
  <c r="B101" i="24"/>
  <c r="B100" i="24"/>
  <c r="B99" i="24"/>
  <c r="B98" i="24"/>
  <c r="B97" i="24"/>
  <c r="B96" i="24"/>
  <c r="B95" i="24"/>
  <c r="B94" i="24"/>
  <c r="B93" i="24"/>
  <c r="B92" i="24"/>
  <c r="B91" i="24"/>
  <c r="B90" i="24"/>
  <c r="B89" i="24"/>
  <c r="B88" i="24"/>
  <c r="B87" i="24"/>
  <c r="B86" i="24"/>
  <c r="B85" i="24"/>
  <c r="B84" i="24"/>
  <c r="B83" i="24"/>
  <c r="B82" i="24"/>
  <c r="B81" i="24"/>
  <c r="B80" i="24"/>
  <c r="B79" i="24"/>
  <c r="B78" i="24"/>
  <c r="B77" i="24"/>
  <c r="B76" i="24"/>
  <c r="B75" i="24"/>
  <c r="B74" i="24"/>
  <c r="B73" i="24"/>
  <c r="B72" i="24"/>
  <c r="B71" i="24"/>
  <c r="B70" i="24"/>
  <c r="B69" i="24"/>
  <c r="B68" i="24"/>
  <c r="B67" i="24"/>
  <c r="B66" i="24"/>
  <c r="B65" i="24"/>
  <c r="B64" i="24"/>
  <c r="B63" i="24"/>
  <c r="B62" i="24"/>
  <c r="B61" i="24"/>
  <c r="B60" i="24"/>
  <c r="B59" i="24"/>
  <c r="B58" i="24"/>
  <c r="B57" i="24"/>
  <c r="B56" i="24"/>
  <c r="B55" i="24"/>
  <c r="B54" i="24"/>
  <c r="B53" i="24"/>
  <c r="B52" i="24"/>
  <c r="B51" i="24"/>
  <c r="B50" i="24"/>
  <c r="B49" i="24"/>
  <c r="B48" i="24"/>
  <c r="B47" i="24"/>
  <c r="B46" i="24"/>
  <c r="B45" i="24"/>
  <c r="B44" i="24"/>
  <c r="B43" i="24"/>
  <c r="B42" i="24"/>
  <c r="B41" i="24"/>
  <c r="B40" i="24"/>
  <c r="B39" i="24"/>
  <c r="B38" i="24"/>
  <c r="B37" i="24"/>
  <c r="B36" i="24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O89" i="24"/>
  <c r="O74" i="24"/>
  <c r="O58" i="24"/>
  <c r="O42" i="24"/>
  <c r="O69" i="24"/>
  <c r="O61" i="24"/>
  <c r="O53" i="24"/>
  <c r="O45" i="24"/>
  <c r="O99" i="24"/>
  <c r="O94" i="24"/>
  <c r="O88" i="24"/>
  <c r="O68" i="24"/>
  <c r="O43" i="24"/>
  <c r="O84" i="24"/>
  <c r="O83" i="24"/>
  <c r="O48" i="24"/>
  <c r="O22" i="24"/>
  <c r="O6" i="24"/>
  <c r="O29" i="24"/>
  <c r="O13" i="24"/>
  <c r="O32" i="24"/>
  <c r="O16" i="24"/>
  <c r="O40" i="24"/>
  <c r="O23" i="24"/>
  <c r="O7" i="24"/>
  <c r="O62" i="24"/>
  <c r="O55" i="24"/>
  <c r="O100" i="24"/>
  <c r="O72" i="24"/>
  <c r="O35" i="24"/>
  <c r="O17" i="24"/>
  <c r="O4" i="24"/>
  <c r="O101" i="24"/>
  <c r="O85" i="24"/>
  <c r="O70" i="24"/>
  <c r="O54" i="24"/>
  <c r="O38" i="24"/>
  <c r="O67" i="24"/>
  <c r="O59" i="24"/>
  <c r="O51" i="24"/>
  <c r="O103" i="24"/>
  <c r="O98" i="24"/>
  <c r="O92" i="24"/>
  <c r="O87" i="24"/>
  <c r="O64" i="24"/>
  <c r="O41" i="24"/>
  <c r="O80" i="24"/>
  <c r="O79" i="24"/>
  <c r="O44" i="24"/>
  <c r="O18" i="24"/>
  <c r="O82" i="24"/>
  <c r="O25" i="24"/>
  <c r="O9" i="24"/>
  <c r="O28" i="24"/>
  <c r="O12" i="24"/>
  <c r="O36" i="24"/>
  <c r="O19" i="24"/>
  <c r="O77" i="24"/>
  <c r="O46" i="24"/>
  <c r="O63" i="24"/>
  <c r="O95" i="24"/>
  <c r="O37" i="24"/>
  <c r="O56" i="24"/>
  <c r="O10" i="24"/>
  <c r="O34" i="24"/>
  <c r="O27" i="24"/>
  <c r="O97" i="24"/>
  <c r="O81" i="24"/>
  <c r="O66" i="24"/>
  <c r="O50" i="24"/>
  <c r="O73" i="24"/>
  <c r="O65" i="24"/>
  <c r="O57" i="24"/>
  <c r="O49" i="24"/>
  <c r="O102" i="24"/>
  <c r="O96" i="24"/>
  <c r="O91" i="24"/>
  <c r="O86" i="24"/>
  <c r="O60" i="24"/>
  <c r="O39" i="24"/>
  <c r="O76" i="24"/>
  <c r="O75" i="24"/>
  <c r="O30" i="24"/>
  <c r="O14" i="24"/>
  <c r="O78" i="24"/>
  <c r="O21" i="24"/>
  <c r="O5" i="24"/>
  <c r="O24" i="24"/>
  <c r="O8" i="24"/>
  <c r="O31" i="24"/>
  <c r="O15" i="24"/>
  <c r="O93" i="24"/>
  <c r="O71" i="24"/>
  <c r="O47" i="24"/>
  <c r="O90" i="24"/>
  <c r="O52" i="24"/>
  <c r="O26" i="24"/>
  <c r="O33" i="24"/>
  <c r="O20" i="24"/>
  <c r="O11" i="24"/>
  <c r="M7" i="24" l="1"/>
  <c r="I7" i="24"/>
  <c r="E7" i="24"/>
  <c r="L7" i="24"/>
  <c r="H7" i="24"/>
  <c r="D7" i="24"/>
  <c r="K7" i="24"/>
  <c r="G7" i="24"/>
  <c r="C7" i="24"/>
  <c r="F7" i="24"/>
  <c r="J7" i="24"/>
  <c r="M11" i="24"/>
  <c r="I11" i="24"/>
  <c r="E11" i="24"/>
  <c r="L11" i="24"/>
  <c r="H11" i="24"/>
  <c r="D11" i="24"/>
  <c r="K11" i="24"/>
  <c r="G11" i="24"/>
  <c r="C11" i="24"/>
  <c r="F11" i="24"/>
  <c r="J11" i="24"/>
  <c r="M15" i="24"/>
  <c r="I15" i="24"/>
  <c r="E15" i="24"/>
  <c r="L15" i="24"/>
  <c r="H15" i="24"/>
  <c r="D15" i="24"/>
  <c r="K15" i="24"/>
  <c r="G15" i="24"/>
  <c r="C15" i="24"/>
  <c r="F15" i="24"/>
  <c r="J15" i="24"/>
  <c r="M19" i="24"/>
  <c r="I19" i="24"/>
  <c r="E19" i="24"/>
  <c r="L19" i="24"/>
  <c r="H19" i="24"/>
  <c r="D19" i="24"/>
  <c r="K19" i="24"/>
  <c r="G19" i="24"/>
  <c r="C19" i="24"/>
  <c r="J19" i="24"/>
  <c r="F19" i="24"/>
  <c r="M23" i="24"/>
  <c r="I23" i="24"/>
  <c r="E23" i="24"/>
  <c r="L23" i="24"/>
  <c r="H23" i="24"/>
  <c r="D23" i="24"/>
  <c r="K23" i="24"/>
  <c r="G23" i="24"/>
  <c r="C23" i="24"/>
  <c r="J23" i="24"/>
  <c r="F23" i="24"/>
  <c r="M27" i="24"/>
  <c r="I27" i="24"/>
  <c r="E27" i="24"/>
  <c r="L27" i="24"/>
  <c r="H27" i="24"/>
  <c r="D27" i="24"/>
  <c r="K27" i="24"/>
  <c r="G27" i="24"/>
  <c r="C27" i="24"/>
  <c r="J27" i="24"/>
  <c r="F27" i="24"/>
  <c r="M31" i="24"/>
  <c r="I31" i="24"/>
  <c r="E31" i="24"/>
  <c r="L31" i="24"/>
  <c r="H31" i="24"/>
  <c r="D31" i="24"/>
  <c r="K31" i="24"/>
  <c r="G31" i="24"/>
  <c r="C31" i="24"/>
  <c r="J31" i="24"/>
  <c r="F31" i="24"/>
  <c r="L36" i="24"/>
  <c r="H36" i="24"/>
  <c r="J36" i="24"/>
  <c r="E36" i="24"/>
  <c r="M36" i="24"/>
  <c r="F36" i="24"/>
  <c r="K36" i="24"/>
  <c r="D36" i="24"/>
  <c r="I36" i="24"/>
  <c r="C36" i="24"/>
  <c r="G36" i="24"/>
  <c r="L40" i="24"/>
  <c r="H40" i="24"/>
  <c r="D40" i="24"/>
  <c r="K40" i="24"/>
  <c r="F40" i="24"/>
  <c r="J40" i="24"/>
  <c r="E40" i="24"/>
  <c r="M40" i="24"/>
  <c r="I40" i="24"/>
  <c r="G40" i="24"/>
  <c r="C40" i="24"/>
  <c r="K2" i="24"/>
  <c r="L8" i="24"/>
  <c r="H8" i="24"/>
  <c r="D8" i="24"/>
  <c r="K8" i="24"/>
  <c r="G8" i="24"/>
  <c r="C8" i="24"/>
  <c r="J8" i="24"/>
  <c r="F8" i="24"/>
  <c r="M8" i="24"/>
  <c r="E8" i="24"/>
  <c r="I8" i="24"/>
  <c r="L12" i="24"/>
  <c r="H12" i="24"/>
  <c r="D12" i="24"/>
  <c r="K12" i="24"/>
  <c r="G12" i="24"/>
  <c r="C12" i="24"/>
  <c r="J12" i="24"/>
  <c r="F12" i="24"/>
  <c r="M12" i="24"/>
  <c r="E12" i="24"/>
  <c r="I12" i="24"/>
  <c r="L16" i="24"/>
  <c r="H16" i="24"/>
  <c r="D16" i="24"/>
  <c r="K16" i="24"/>
  <c r="G16" i="24"/>
  <c r="C16" i="24"/>
  <c r="J16" i="24"/>
  <c r="F16" i="24"/>
  <c r="M16" i="24"/>
  <c r="E16" i="24"/>
  <c r="I16" i="24"/>
  <c r="L20" i="24"/>
  <c r="H20" i="24"/>
  <c r="D20" i="24"/>
  <c r="K20" i="24"/>
  <c r="G20" i="24"/>
  <c r="C20" i="24"/>
  <c r="J20" i="24"/>
  <c r="F20" i="24"/>
  <c r="M20" i="24"/>
  <c r="I20" i="24"/>
  <c r="E20" i="24"/>
  <c r="L24" i="24"/>
  <c r="H24" i="24"/>
  <c r="D24" i="24"/>
  <c r="K24" i="24"/>
  <c r="G24" i="24"/>
  <c r="C24" i="24"/>
  <c r="J24" i="24"/>
  <c r="F24" i="24"/>
  <c r="M24" i="24"/>
  <c r="I24" i="24"/>
  <c r="E24" i="24"/>
  <c r="L28" i="24"/>
  <c r="H28" i="24"/>
  <c r="D28" i="24"/>
  <c r="K28" i="24"/>
  <c r="G28" i="24"/>
  <c r="C28" i="24"/>
  <c r="J28" i="24"/>
  <c r="F28" i="24"/>
  <c r="M28" i="24"/>
  <c r="I28" i="24"/>
  <c r="E28" i="24"/>
  <c r="L32" i="24"/>
  <c r="H32" i="24"/>
  <c r="D32" i="24"/>
  <c r="K32" i="24"/>
  <c r="G32" i="24"/>
  <c r="C32" i="24"/>
  <c r="J32" i="24"/>
  <c r="F32" i="24"/>
  <c r="M32" i="24"/>
  <c r="I32" i="24"/>
  <c r="E32" i="24"/>
  <c r="K34" i="24"/>
  <c r="G34" i="24"/>
  <c r="L34" i="24"/>
  <c r="F34" i="24"/>
  <c r="J34" i="24"/>
  <c r="E34" i="24"/>
  <c r="I34" i="24"/>
  <c r="D34" i="24"/>
  <c r="M34" i="24"/>
  <c r="H34" i="24"/>
  <c r="C34" i="24"/>
  <c r="K5" i="24"/>
  <c r="G5" i="24"/>
  <c r="C5" i="24"/>
  <c r="J5" i="24"/>
  <c r="F5" i="24"/>
  <c r="M5" i="24"/>
  <c r="I5" i="24"/>
  <c r="E5" i="24"/>
  <c r="L5" i="24"/>
  <c r="D5" i="24"/>
  <c r="H5" i="24"/>
  <c r="K9" i="24"/>
  <c r="G9" i="24"/>
  <c r="C9" i="24"/>
  <c r="J9" i="24"/>
  <c r="F9" i="24"/>
  <c r="M9" i="24"/>
  <c r="I9" i="24"/>
  <c r="E9" i="24"/>
  <c r="L9" i="24"/>
  <c r="D9" i="24"/>
  <c r="H9" i="24"/>
  <c r="K13" i="24"/>
  <c r="G13" i="24"/>
  <c r="C13" i="24"/>
  <c r="J13" i="24"/>
  <c r="F13" i="24"/>
  <c r="M13" i="24"/>
  <c r="I13" i="24"/>
  <c r="E13" i="24"/>
  <c r="L13" i="24"/>
  <c r="D13" i="24"/>
  <c r="H13" i="24"/>
  <c r="K17" i="24"/>
  <c r="G17" i="24"/>
  <c r="C17" i="24"/>
  <c r="J17" i="24"/>
  <c r="F17" i="24"/>
  <c r="M17" i="24"/>
  <c r="I17" i="24"/>
  <c r="E17" i="24"/>
  <c r="L17" i="24"/>
  <c r="D17" i="24"/>
  <c r="H17" i="24"/>
  <c r="K21" i="24"/>
  <c r="G21" i="24"/>
  <c r="C21" i="24"/>
  <c r="J21" i="24"/>
  <c r="F21" i="24"/>
  <c r="M21" i="24"/>
  <c r="I21" i="24"/>
  <c r="E21" i="24"/>
  <c r="L21" i="24"/>
  <c r="H21" i="24"/>
  <c r="D21" i="24"/>
  <c r="K25" i="24"/>
  <c r="G25" i="24"/>
  <c r="C25" i="24"/>
  <c r="J25" i="24"/>
  <c r="F25" i="24"/>
  <c r="M25" i="24"/>
  <c r="I25" i="24"/>
  <c r="E25" i="24"/>
  <c r="L25" i="24"/>
  <c r="H25" i="24"/>
  <c r="D25" i="24"/>
  <c r="K29" i="24"/>
  <c r="G29" i="24"/>
  <c r="C29" i="24"/>
  <c r="J29" i="24"/>
  <c r="F29" i="24"/>
  <c r="M29" i="24"/>
  <c r="I29" i="24"/>
  <c r="E29" i="24"/>
  <c r="L29" i="24"/>
  <c r="H29" i="24"/>
  <c r="D29" i="24"/>
  <c r="K33" i="24"/>
  <c r="G33" i="24"/>
  <c r="C33" i="24"/>
  <c r="J33" i="24"/>
  <c r="F33" i="24"/>
  <c r="M33" i="24"/>
  <c r="I33" i="24"/>
  <c r="E33" i="24"/>
  <c r="L33" i="24"/>
  <c r="H33" i="24"/>
  <c r="D33" i="24"/>
  <c r="M78" i="24"/>
  <c r="I78" i="24"/>
  <c r="E78" i="24"/>
  <c r="L78" i="24"/>
  <c r="G78" i="24"/>
  <c r="H78" i="24"/>
  <c r="K78" i="24"/>
  <c r="D78" i="24"/>
  <c r="J78" i="24"/>
  <c r="F78" i="24"/>
  <c r="C78" i="24"/>
  <c r="M82" i="24"/>
  <c r="I82" i="24"/>
  <c r="E82" i="24"/>
  <c r="L82" i="24"/>
  <c r="G82" i="24"/>
  <c r="H82" i="24"/>
  <c r="K82" i="24"/>
  <c r="D82" i="24"/>
  <c r="J82" i="24"/>
  <c r="F82" i="24"/>
  <c r="C82" i="24"/>
  <c r="J6" i="24"/>
  <c r="F6" i="24"/>
  <c r="M6" i="24"/>
  <c r="I6" i="24"/>
  <c r="E6" i="24"/>
  <c r="L6" i="24"/>
  <c r="H6" i="24"/>
  <c r="D6" i="24"/>
  <c r="K6" i="24"/>
  <c r="C6" i="24"/>
  <c r="G6" i="24"/>
  <c r="J10" i="24"/>
  <c r="F10" i="24"/>
  <c r="M10" i="24"/>
  <c r="I10" i="24"/>
  <c r="E10" i="24"/>
  <c r="L10" i="24"/>
  <c r="H10" i="24"/>
  <c r="D10" i="24"/>
  <c r="K10" i="24"/>
  <c r="C10" i="24"/>
  <c r="G10" i="24"/>
  <c r="J14" i="24"/>
  <c r="F14" i="24"/>
  <c r="M14" i="24"/>
  <c r="I14" i="24"/>
  <c r="E14" i="24"/>
  <c r="L14" i="24"/>
  <c r="H14" i="24"/>
  <c r="D14" i="24"/>
  <c r="K14" i="24"/>
  <c r="C14" i="24"/>
  <c r="G14" i="24"/>
  <c r="J18" i="24"/>
  <c r="F18" i="24"/>
  <c r="M18" i="24"/>
  <c r="I18" i="24"/>
  <c r="E18" i="24"/>
  <c r="L18" i="24"/>
  <c r="H18" i="24"/>
  <c r="D18" i="24"/>
  <c r="K18" i="24"/>
  <c r="G18" i="24"/>
  <c r="C18" i="24"/>
  <c r="J22" i="24"/>
  <c r="F22" i="24"/>
  <c r="M22" i="24"/>
  <c r="I22" i="24"/>
  <c r="E22" i="24"/>
  <c r="L22" i="24"/>
  <c r="H22" i="24"/>
  <c r="D22" i="24"/>
  <c r="K22" i="24"/>
  <c r="G22" i="24"/>
  <c r="C22" i="24"/>
  <c r="J26" i="24"/>
  <c r="F26" i="24"/>
  <c r="M26" i="24"/>
  <c r="I26" i="24"/>
  <c r="E26" i="24"/>
  <c r="L26" i="24"/>
  <c r="H26" i="24"/>
  <c r="D26" i="24"/>
  <c r="K26" i="24"/>
  <c r="G26" i="24"/>
  <c r="C26" i="24"/>
  <c r="J30" i="24"/>
  <c r="F30" i="24"/>
  <c r="M30" i="24"/>
  <c r="I30" i="24"/>
  <c r="E30" i="24"/>
  <c r="L30" i="24"/>
  <c r="H30" i="24"/>
  <c r="D30" i="24"/>
  <c r="K30" i="24"/>
  <c r="G30" i="24"/>
  <c r="C30" i="24"/>
  <c r="L44" i="24"/>
  <c r="H44" i="24"/>
  <c r="D44" i="24"/>
  <c r="K44" i="24"/>
  <c r="F44" i="24"/>
  <c r="J44" i="24"/>
  <c r="E44" i="24"/>
  <c r="G44" i="24"/>
  <c r="C44" i="24"/>
  <c r="M44" i="24"/>
  <c r="I44" i="24"/>
  <c r="L48" i="24"/>
  <c r="H48" i="24"/>
  <c r="D48" i="24"/>
  <c r="K48" i="24"/>
  <c r="F48" i="24"/>
  <c r="J48" i="24"/>
  <c r="C48" i="24"/>
  <c r="I48" i="24"/>
  <c r="G48" i="24"/>
  <c r="M48" i="24"/>
  <c r="E48" i="24"/>
  <c r="L56" i="24"/>
  <c r="H56" i="24"/>
  <c r="D56" i="24"/>
  <c r="K56" i="24"/>
  <c r="F56" i="24"/>
  <c r="J56" i="24"/>
  <c r="C56" i="24"/>
  <c r="I56" i="24"/>
  <c r="G56" i="24"/>
  <c r="M56" i="24"/>
  <c r="E56" i="24"/>
  <c r="L75" i="24"/>
  <c r="H75" i="24"/>
  <c r="J75" i="24"/>
  <c r="E75" i="24"/>
  <c r="I75" i="24"/>
  <c r="C75" i="24"/>
  <c r="M75" i="24"/>
  <c r="F75" i="24"/>
  <c r="G75" i="24"/>
  <c r="D75" i="24"/>
  <c r="K75" i="24"/>
  <c r="L79" i="24"/>
  <c r="H79" i="24"/>
  <c r="D79" i="24"/>
  <c r="J79" i="24"/>
  <c r="E79" i="24"/>
  <c r="I79" i="24"/>
  <c r="M79" i="24"/>
  <c r="F79" i="24"/>
  <c r="G79" i="24"/>
  <c r="C79" i="24"/>
  <c r="K79" i="24"/>
  <c r="L83" i="24"/>
  <c r="H83" i="24"/>
  <c r="D83" i="24"/>
  <c r="J83" i="24"/>
  <c r="E83" i="24"/>
  <c r="I83" i="24"/>
  <c r="M83" i="24"/>
  <c r="F83" i="24"/>
  <c r="G83" i="24"/>
  <c r="C83" i="24"/>
  <c r="K83" i="24"/>
  <c r="J35" i="24"/>
  <c r="F35" i="24"/>
  <c r="M35" i="24"/>
  <c r="H35" i="24"/>
  <c r="C35" i="24"/>
  <c r="L35" i="24"/>
  <c r="G35" i="24"/>
  <c r="K35" i="24"/>
  <c r="E35" i="24"/>
  <c r="I35" i="24"/>
  <c r="D35" i="24"/>
  <c r="K76" i="24"/>
  <c r="G76" i="24"/>
  <c r="C76" i="24"/>
  <c r="M76" i="24"/>
  <c r="H76" i="24"/>
  <c r="I76" i="24"/>
  <c r="L76" i="24"/>
  <c r="E76" i="24"/>
  <c r="D76" i="24"/>
  <c r="J76" i="24"/>
  <c r="F76" i="24"/>
  <c r="K80" i="24"/>
  <c r="G80" i="24"/>
  <c r="C80" i="24"/>
  <c r="M80" i="24"/>
  <c r="H80" i="24"/>
  <c r="I80" i="24"/>
  <c r="L80" i="24"/>
  <c r="E80" i="24"/>
  <c r="D80" i="24"/>
  <c r="J80" i="24"/>
  <c r="F80" i="24"/>
  <c r="K84" i="24"/>
  <c r="G84" i="24"/>
  <c r="C84" i="24"/>
  <c r="M84" i="24"/>
  <c r="H84" i="24"/>
  <c r="I84" i="24"/>
  <c r="L84" i="24"/>
  <c r="E84" i="24"/>
  <c r="D84" i="24"/>
  <c r="J84" i="24"/>
  <c r="F84" i="24"/>
  <c r="K37" i="24"/>
  <c r="G37" i="24"/>
  <c r="C37" i="24"/>
  <c r="M37" i="24"/>
  <c r="H37" i="24"/>
  <c r="L37" i="24"/>
  <c r="E37" i="24"/>
  <c r="J37" i="24"/>
  <c r="D37" i="24"/>
  <c r="I37" i="24"/>
  <c r="F37" i="24"/>
  <c r="M39" i="24"/>
  <c r="I39" i="24"/>
  <c r="E39" i="24"/>
  <c r="H39" i="24"/>
  <c r="C39" i="24"/>
  <c r="L39" i="24"/>
  <c r="G39" i="24"/>
  <c r="D39" i="24"/>
  <c r="K39" i="24"/>
  <c r="J39" i="24"/>
  <c r="F39" i="24"/>
  <c r="K41" i="24"/>
  <c r="G41" i="24"/>
  <c r="C41" i="24"/>
  <c r="I41" i="24"/>
  <c r="D41" i="24"/>
  <c r="M41" i="24"/>
  <c r="H41" i="24"/>
  <c r="F41" i="24"/>
  <c r="E41" i="24"/>
  <c r="L41" i="24"/>
  <c r="J41" i="24"/>
  <c r="M43" i="24"/>
  <c r="I43" i="24"/>
  <c r="E43" i="24"/>
  <c r="H43" i="24"/>
  <c r="C43" i="24"/>
  <c r="L43" i="24"/>
  <c r="G43" i="24"/>
  <c r="J43" i="24"/>
  <c r="F43" i="24"/>
  <c r="D43" i="24"/>
  <c r="K43" i="24"/>
  <c r="L52" i="24"/>
  <c r="H52" i="24"/>
  <c r="D52" i="24"/>
  <c r="K52" i="24"/>
  <c r="F52" i="24"/>
  <c r="G52" i="24"/>
  <c r="M52" i="24"/>
  <c r="E52" i="24"/>
  <c r="J52" i="24"/>
  <c r="C52" i="24"/>
  <c r="I52" i="24"/>
  <c r="L60" i="24"/>
  <c r="H60" i="24"/>
  <c r="D60" i="24"/>
  <c r="K60" i="24"/>
  <c r="F60" i="24"/>
  <c r="G60" i="24"/>
  <c r="M60" i="24"/>
  <c r="E60" i="24"/>
  <c r="J60" i="24"/>
  <c r="C60" i="24"/>
  <c r="I60" i="24"/>
  <c r="L64" i="24"/>
  <c r="H64" i="24"/>
  <c r="D64" i="24"/>
  <c r="K64" i="24"/>
  <c r="F64" i="24"/>
  <c r="I64" i="24"/>
  <c r="C64" i="24"/>
  <c r="E64" i="24"/>
  <c r="M64" i="24"/>
  <c r="J64" i="24"/>
  <c r="G64" i="24"/>
  <c r="L68" i="24"/>
  <c r="H68" i="24"/>
  <c r="D68" i="24"/>
  <c r="K68" i="24"/>
  <c r="F68" i="24"/>
  <c r="I68" i="24"/>
  <c r="C68" i="24"/>
  <c r="E68" i="24"/>
  <c r="M68" i="24"/>
  <c r="J68" i="24"/>
  <c r="G68" i="24"/>
  <c r="L72" i="24"/>
  <c r="H72" i="24"/>
  <c r="D72" i="24"/>
  <c r="K72" i="24"/>
  <c r="F72" i="24"/>
  <c r="I72" i="24"/>
  <c r="C72" i="24"/>
  <c r="E72" i="24"/>
  <c r="M72" i="24"/>
  <c r="J72" i="24"/>
  <c r="G72" i="24"/>
  <c r="M86" i="24"/>
  <c r="I86" i="24"/>
  <c r="E86" i="24"/>
  <c r="L86" i="24"/>
  <c r="G86" i="24"/>
  <c r="H86" i="24"/>
  <c r="K86" i="24"/>
  <c r="D86" i="24"/>
  <c r="J86" i="24"/>
  <c r="F86" i="24"/>
  <c r="C86" i="24"/>
  <c r="L87" i="24"/>
  <c r="H87" i="24"/>
  <c r="D87" i="24"/>
  <c r="J87" i="24"/>
  <c r="E87" i="24"/>
  <c r="I87" i="24"/>
  <c r="G87" i="24"/>
  <c r="M87" i="24"/>
  <c r="F87" i="24"/>
  <c r="K87" i="24"/>
  <c r="C87" i="24"/>
  <c r="K88" i="24"/>
  <c r="G88" i="24"/>
  <c r="C88" i="24"/>
  <c r="M88" i="24"/>
  <c r="H88" i="24"/>
  <c r="I88" i="24"/>
  <c r="F88" i="24"/>
  <c r="L88" i="24"/>
  <c r="E88" i="24"/>
  <c r="J88" i="24"/>
  <c r="D88" i="24"/>
  <c r="M90" i="24"/>
  <c r="I90" i="24"/>
  <c r="E90" i="24"/>
  <c r="L90" i="24"/>
  <c r="G90" i="24"/>
  <c r="H90" i="24"/>
  <c r="F90" i="24"/>
  <c r="K90" i="24"/>
  <c r="D90" i="24"/>
  <c r="J90" i="24"/>
  <c r="C90" i="24"/>
  <c r="L91" i="24"/>
  <c r="H91" i="24"/>
  <c r="D91" i="24"/>
  <c r="J91" i="24"/>
  <c r="E91" i="24"/>
  <c r="I91" i="24"/>
  <c r="G91" i="24"/>
  <c r="M91" i="24"/>
  <c r="F91" i="24"/>
  <c r="K91" i="24"/>
  <c r="C91" i="24"/>
  <c r="K92" i="24"/>
  <c r="G92" i="24"/>
  <c r="C92" i="24"/>
  <c r="M92" i="24"/>
  <c r="H92" i="24"/>
  <c r="I92" i="24"/>
  <c r="F92" i="24"/>
  <c r="L92" i="24"/>
  <c r="E92" i="24"/>
  <c r="J92" i="24"/>
  <c r="D92" i="24"/>
  <c r="M94" i="24"/>
  <c r="I94" i="24"/>
  <c r="E94" i="24"/>
  <c r="L94" i="24"/>
  <c r="G94" i="24"/>
  <c r="H94" i="24"/>
  <c r="F94" i="24"/>
  <c r="K94" i="24"/>
  <c r="D94" i="24"/>
  <c r="J94" i="24"/>
  <c r="C94" i="24"/>
  <c r="L95" i="24"/>
  <c r="H95" i="24"/>
  <c r="D95" i="24"/>
  <c r="J95" i="24"/>
  <c r="E95" i="24"/>
  <c r="I95" i="24"/>
  <c r="G95" i="24"/>
  <c r="M95" i="24"/>
  <c r="F95" i="24"/>
  <c r="K95" i="24"/>
  <c r="C95" i="24"/>
  <c r="K96" i="24"/>
  <c r="G96" i="24"/>
  <c r="C96" i="24"/>
  <c r="M96" i="24"/>
  <c r="H96" i="24"/>
  <c r="I96" i="24"/>
  <c r="F96" i="24"/>
  <c r="L96" i="24"/>
  <c r="E96" i="24"/>
  <c r="J96" i="24"/>
  <c r="D96" i="24"/>
  <c r="M98" i="24"/>
  <c r="I98" i="24"/>
  <c r="E98" i="24"/>
  <c r="L98" i="24"/>
  <c r="G98" i="24"/>
  <c r="H98" i="24"/>
  <c r="F98" i="24"/>
  <c r="K98" i="24"/>
  <c r="D98" i="24"/>
  <c r="J98" i="24"/>
  <c r="C98" i="24"/>
  <c r="L99" i="24"/>
  <c r="H99" i="24"/>
  <c r="D99" i="24"/>
  <c r="J99" i="24"/>
  <c r="E99" i="24"/>
  <c r="I99" i="24"/>
  <c r="G99" i="24"/>
  <c r="M99" i="24"/>
  <c r="F99" i="24"/>
  <c r="K99" i="24"/>
  <c r="C99" i="24"/>
  <c r="K100" i="24"/>
  <c r="G100" i="24"/>
  <c r="C100" i="24"/>
  <c r="M100" i="24"/>
  <c r="H100" i="24"/>
  <c r="I100" i="24"/>
  <c r="F100" i="24"/>
  <c r="L100" i="24"/>
  <c r="E100" i="24"/>
  <c r="J100" i="24"/>
  <c r="D100" i="24"/>
  <c r="M102" i="24"/>
  <c r="I102" i="24"/>
  <c r="E102" i="24"/>
  <c r="L102" i="24"/>
  <c r="G102" i="24"/>
  <c r="H102" i="24"/>
  <c r="F102" i="24"/>
  <c r="K102" i="24"/>
  <c r="D102" i="24"/>
  <c r="J102" i="24"/>
  <c r="C102" i="24"/>
  <c r="L103" i="24"/>
  <c r="H103" i="24"/>
  <c r="D103" i="24"/>
  <c r="J103" i="24"/>
  <c r="E103" i="24"/>
  <c r="I103" i="24"/>
  <c r="G103" i="24"/>
  <c r="M103" i="24"/>
  <c r="F103" i="24"/>
  <c r="K103" i="24"/>
  <c r="C103" i="24"/>
  <c r="K45" i="24"/>
  <c r="G45" i="24"/>
  <c r="C45" i="24"/>
  <c r="I45" i="24"/>
  <c r="D45" i="24"/>
  <c r="M45" i="24"/>
  <c r="H45" i="24"/>
  <c r="L45" i="24"/>
  <c r="F45" i="24"/>
  <c r="E45" i="24"/>
  <c r="J45" i="24"/>
  <c r="M47" i="24"/>
  <c r="I47" i="24"/>
  <c r="E47" i="24"/>
  <c r="H47" i="24"/>
  <c r="C47" i="24"/>
  <c r="J47" i="24"/>
  <c r="G47" i="24"/>
  <c r="L47" i="24"/>
  <c r="F47" i="24"/>
  <c r="K47" i="24"/>
  <c r="D47" i="24"/>
  <c r="K49" i="24"/>
  <c r="G49" i="24"/>
  <c r="C49" i="24"/>
  <c r="I49" i="24"/>
  <c r="D49" i="24"/>
  <c r="L49" i="24"/>
  <c r="E49" i="24"/>
  <c r="J49" i="24"/>
  <c r="H49" i="24"/>
  <c r="F49" i="24"/>
  <c r="M49" i="24"/>
  <c r="M51" i="24"/>
  <c r="I51" i="24"/>
  <c r="E51" i="24"/>
  <c r="H51" i="24"/>
  <c r="C51" i="24"/>
  <c r="L51" i="24"/>
  <c r="F51" i="24"/>
  <c r="K51" i="24"/>
  <c r="D51" i="24"/>
  <c r="J51" i="24"/>
  <c r="G51" i="24"/>
  <c r="K53" i="24"/>
  <c r="G53" i="24"/>
  <c r="C53" i="24"/>
  <c r="I53" i="24"/>
  <c r="D53" i="24"/>
  <c r="H53" i="24"/>
  <c r="M53" i="24"/>
  <c r="F53" i="24"/>
  <c r="L53" i="24"/>
  <c r="E53" i="24"/>
  <c r="J53" i="24"/>
  <c r="M55" i="24"/>
  <c r="I55" i="24"/>
  <c r="E55" i="24"/>
  <c r="H55" i="24"/>
  <c r="C55" i="24"/>
  <c r="J55" i="24"/>
  <c r="G55" i="24"/>
  <c r="L55" i="24"/>
  <c r="F55" i="24"/>
  <c r="K55" i="24"/>
  <c r="D55" i="24"/>
  <c r="K57" i="24"/>
  <c r="G57" i="24"/>
  <c r="C57" i="24"/>
  <c r="I57" i="24"/>
  <c r="D57" i="24"/>
  <c r="L57" i="24"/>
  <c r="E57" i="24"/>
  <c r="J57" i="24"/>
  <c r="H57" i="24"/>
  <c r="M57" i="24"/>
  <c r="F57" i="24"/>
  <c r="M59" i="24"/>
  <c r="I59" i="24"/>
  <c r="E59" i="24"/>
  <c r="H59" i="24"/>
  <c r="C59" i="24"/>
  <c r="L59" i="24"/>
  <c r="F59" i="24"/>
  <c r="K59" i="24"/>
  <c r="D59" i="24"/>
  <c r="J59" i="24"/>
  <c r="G59" i="24"/>
  <c r="K61" i="24"/>
  <c r="G61" i="24"/>
  <c r="C61" i="24"/>
  <c r="I61" i="24"/>
  <c r="D61" i="24"/>
  <c r="H61" i="24"/>
  <c r="M61" i="24"/>
  <c r="F61" i="24"/>
  <c r="L61" i="24"/>
  <c r="E61" i="24"/>
  <c r="J61" i="24"/>
  <c r="M63" i="24"/>
  <c r="I63" i="24"/>
  <c r="E63" i="24"/>
  <c r="H63" i="24"/>
  <c r="C63" i="24"/>
  <c r="J63" i="24"/>
  <c r="G63" i="24"/>
  <c r="L63" i="24"/>
  <c r="F63" i="24"/>
  <c r="D63" i="24"/>
  <c r="K63" i="24"/>
  <c r="K65" i="24"/>
  <c r="G65" i="24"/>
  <c r="C65" i="24"/>
  <c r="I65" i="24"/>
  <c r="D65" i="24"/>
  <c r="L65" i="24"/>
  <c r="F65" i="24"/>
  <c r="M65" i="24"/>
  <c r="J65" i="24"/>
  <c r="H65" i="24"/>
  <c r="E65" i="24"/>
  <c r="M67" i="24"/>
  <c r="I67" i="24"/>
  <c r="E67" i="24"/>
  <c r="H67" i="24"/>
  <c r="C67" i="24"/>
  <c r="K67" i="24"/>
  <c r="F67" i="24"/>
  <c r="G67" i="24"/>
  <c r="D67" i="24"/>
  <c r="L67" i="24"/>
  <c r="J67" i="24"/>
  <c r="K69" i="24"/>
  <c r="G69" i="24"/>
  <c r="C69" i="24"/>
  <c r="I69" i="24"/>
  <c r="D69" i="24"/>
  <c r="L69" i="24"/>
  <c r="F69" i="24"/>
  <c r="M69" i="24"/>
  <c r="J69" i="24"/>
  <c r="H69" i="24"/>
  <c r="E69" i="24"/>
  <c r="M71" i="24"/>
  <c r="I71" i="24"/>
  <c r="E71" i="24"/>
  <c r="H71" i="24"/>
  <c r="C71" i="24"/>
  <c r="K71" i="24"/>
  <c r="F71" i="24"/>
  <c r="G71" i="24"/>
  <c r="D71" i="24"/>
  <c r="L71" i="24"/>
  <c r="J71" i="24"/>
  <c r="K73" i="24"/>
  <c r="G73" i="24"/>
  <c r="C73" i="24"/>
  <c r="I73" i="24"/>
  <c r="D73" i="24"/>
  <c r="L73" i="24"/>
  <c r="F73" i="24"/>
  <c r="M73" i="24"/>
  <c r="J73" i="24"/>
  <c r="H73" i="24"/>
  <c r="E73" i="24"/>
  <c r="J38" i="24"/>
  <c r="F38" i="24"/>
  <c r="K38" i="24"/>
  <c r="E38" i="24"/>
  <c r="I38" i="24"/>
  <c r="D38" i="24"/>
  <c r="H38" i="24"/>
  <c r="G38" i="24"/>
  <c r="M38" i="24"/>
  <c r="C38" i="24"/>
  <c r="L38" i="24"/>
  <c r="J42" i="24"/>
  <c r="F42" i="24"/>
  <c r="K42" i="24"/>
  <c r="E42" i="24"/>
  <c r="I42" i="24"/>
  <c r="D42" i="24"/>
  <c r="M42" i="24"/>
  <c r="C42" i="24"/>
  <c r="L42" i="24"/>
  <c r="H42" i="24"/>
  <c r="G42" i="24"/>
  <c r="J46" i="24"/>
  <c r="F46" i="24"/>
  <c r="K46" i="24"/>
  <c r="E46" i="24"/>
  <c r="H46" i="24"/>
  <c r="M46" i="24"/>
  <c r="G46" i="24"/>
  <c r="L46" i="24"/>
  <c r="D46" i="24"/>
  <c r="I46" i="24"/>
  <c r="C46" i="24"/>
  <c r="J50" i="24"/>
  <c r="F50" i="24"/>
  <c r="K50" i="24"/>
  <c r="E50" i="24"/>
  <c r="L50" i="24"/>
  <c r="D50" i="24"/>
  <c r="I50" i="24"/>
  <c r="C50" i="24"/>
  <c r="H50" i="24"/>
  <c r="M50" i="24"/>
  <c r="G50" i="24"/>
  <c r="J54" i="24"/>
  <c r="F54" i="24"/>
  <c r="K54" i="24"/>
  <c r="E54" i="24"/>
  <c r="H54" i="24"/>
  <c r="M54" i="24"/>
  <c r="G54" i="24"/>
  <c r="L54" i="24"/>
  <c r="D54" i="24"/>
  <c r="C54" i="24"/>
  <c r="I54" i="24"/>
  <c r="J58" i="24"/>
  <c r="F58" i="24"/>
  <c r="K58" i="24"/>
  <c r="E58" i="24"/>
  <c r="L58" i="24"/>
  <c r="D58" i="24"/>
  <c r="I58" i="24"/>
  <c r="C58" i="24"/>
  <c r="H58" i="24"/>
  <c r="G58" i="24"/>
  <c r="M58" i="24"/>
  <c r="J62" i="24"/>
  <c r="F62" i="24"/>
  <c r="K62" i="24"/>
  <c r="E62" i="24"/>
  <c r="H62" i="24"/>
  <c r="M62" i="24"/>
  <c r="G62" i="24"/>
  <c r="L62" i="24"/>
  <c r="D62" i="24"/>
  <c r="I62" i="24"/>
  <c r="C62" i="24"/>
  <c r="J66" i="24"/>
  <c r="F66" i="24"/>
  <c r="K66" i="24"/>
  <c r="E66" i="24"/>
  <c r="M66" i="24"/>
  <c r="H66" i="24"/>
  <c r="C66" i="24"/>
  <c r="I66" i="24"/>
  <c r="G66" i="24"/>
  <c r="D66" i="24"/>
  <c r="L66" i="24"/>
  <c r="J70" i="24"/>
  <c r="F70" i="24"/>
  <c r="K70" i="24"/>
  <c r="E70" i="24"/>
  <c r="M70" i="24"/>
  <c r="H70" i="24"/>
  <c r="C70" i="24"/>
  <c r="I70" i="24"/>
  <c r="G70" i="24"/>
  <c r="D70" i="24"/>
  <c r="L70" i="24"/>
  <c r="J74" i="24"/>
  <c r="F74" i="24"/>
  <c r="K74" i="24"/>
  <c r="E74" i="24"/>
  <c r="M74" i="24"/>
  <c r="H74" i="24"/>
  <c r="C74" i="24"/>
  <c r="I74" i="24"/>
  <c r="G74" i="24"/>
  <c r="D74" i="24"/>
  <c r="L74" i="24"/>
  <c r="J77" i="24"/>
  <c r="F77" i="24"/>
  <c r="I77" i="24"/>
  <c r="D77" i="24"/>
  <c r="H77" i="24"/>
  <c r="L77" i="24"/>
  <c r="E77" i="24"/>
  <c r="M77" i="24"/>
  <c r="K77" i="24"/>
  <c r="G77" i="24"/>
  <c r="C77" i="24"/>
  <c r="J81" i="24"/>
  <c r="F81" i="24"/>
  <c r="I81" i="24"/>
  <c r="D81" i="24"/>
  <c r="H81" i="24"/>
  <c r="L81" i="24"/>
  <c r="E81" i="24"/>
  <c r="M81" i="24"/>
  <c r="K81" i="24"/>
  <c r="G81" i="24"/>
  <c r="C81" i="24"/>
  <c r="J85" i="24"/>
  <c r="F85" i="24"/>
  <c r="I85" i="24"/>
  <c r="D85" i="24"/>
  <c r="H85" i="24"/>
  <c r="L85" i="24"/>
  <c r="E85" i="24"/>
  <c r="M85" i="24"/>
  <c r="K85" i="24"/>
  <c r="G85" i="24"/>
  <c r="C85" i="24"/>
  <c r="J89" i="24"/>
  <c r="F89" i="24"/>
  <c r="I89" i="24"/>
  <c r="D89" i="24"/>
  <c r="H89" i="24"/>
  <c r="M89" i="24"/>
  <c r="G89" i="24"/>
  <c r="L89" i="24"/>
  <c r="E89" i="24"/>
  <c r="C89" i="24"/>
  <c r="K89" i="24"/>
  <c r="J93" i="24"/>
  <c r="F93" i="24"/>
  <c r="I93" i="24"/>
  <c r="D93" i="24"/>
  <c r="H93" i="24"/>
  <c r="M93" i="24"/>
  <c r="G93" i="24"/>
  <c r="L93" i="24"/>
  <c r="E93" i="24"/>
  <c r="C93" i="24"/>
  <c r="K93" i="24"/>
  <c r="J97" i="24"/>
  <c r="F97" i="24"/>
  <c r="I97" i="24"/>
  <c r="D97" i="24"/>
  <c r="H97" i="24"/>
  <c r="M97" i="24"/>
  <c r="G97" i="24"/>
  <c r="L97" i="24"/>
  <c r="E97" i="24"/>
  <c r="C97" i="24"/>
  <c r="K97" i="24"/>
  <c r="J101" i="24"/>
  <c r="F101" i="24"/>
  <c r="I101" i="24"/>
  <c r="D101" i="24"/>
  <c r="H101" i="24"/>
  <c r="M101" i="24"/>
  <c r="G101" i="24"/>
  <c r="L101" i="24"/>
  <c r="E101" i="24"/>
  <c r="C101" i="24"/>
  <c r="K101" i="24"/>
  <c r="L4" i="24"/>
  <c r="K4" i="24"/>
  <c r="M4" i="24"/>
  <c r="D4" i="24"/>
  <c r="F4" i="24"/>
  <c r="E4" i="24"/>
  <c r="H4" i="24"/>
  <c r="J4" i="24"/>
  <c r="I4" i="24"/>
  <c r="C4" i="24"/>
  <c r="G4" i="24"/>
  <c r="X44" i="1" l="1"/>
  <c r="T44" i="1"/>
  <c r="X45" i="1"/>
  <c r="X42" i="1"/>
  <c r="X40" i="1"/>
  <c r="X38" i="1"/>
  <c r="X36" i="1"/>
  <c r="X34" i="1"/>
  <c r="X32" i="1"/>
  <c r="X30" i="1"/>
  <c r="X28" i="1"/>
  <c r="X26" i="1"/>
  <c r="X24" i="1"/>
  <c r="T28" i="1"/>
  <c r="T26" i="1"/>
  <c r="T24" i="1"/>
  <c r="X43" i="1"/>
  <c r="X41" i="1"/>
  <c r="X37" i="1"/>
  <c r="X35" i="1"/>
  <c r="X33" i="1"/>
  <c r="X29" i="1"/>
  <c r="X27" i="1"/>
  <c r="X23" i="1"/>
  <c r="T41" i="1"/>
  <c r="T37" i="1"/>
  <c r="T35" i="1"/>
  <c r="T31" i="1"/>
  <c r="T27" i="1"/>
  <c r="T23" i="1"/>
  <c r="T45" i="1"/>
  <c r="T42" i="1"/>
  <c r="T40" i="1"/>
  <c r="T38" i="1"/>
  <c r="T36" i="1"/>
  <c r="T34" i="1"/>
  <c r="T32" i="1"/>
  <c r="T30" i="1"/>
  <c r="X39" i="1"/>
  <c r="X31" i="1"/>
  <c r="X25" i="1"/>
  <c r="T43" i="1"/>
  <c r="T39" i="1"/>
  <c r="T33" i="1"/>
  <c r="T29" i="1"/>
  <c r="T25" i="1"/>
  <c r="X46" i="1" l="1"/>
  <c r="I8" i="26" s="1"/>
  <c r="T46" i="1"/>
</calcChain>
</file>

<file path=xl/comments1.xml><?xml version="1.0" encoding="utf-8"?>
<comments xmlns="http://schemas.openxmlformats.org/spreadsheetml/2006/main">
  <authors>
    <author>mieken</author>
  </authors>
  <commentList>
    <comment ref="E6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黄色のセルのみ入力してください。</t>
        </r>
      </text>
    </comment>
    <comment ref="E12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フリガナは必ず入力してください。</t>
        </r>
      </text>
    </comment>
    <comment ref="E13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・法人名を入力してください。
※法人で対象事業所分をすべて取りまとめ申請してください。
※同一法人から２回目以降の申請があっても受付しません。</t>
        </r>
      </text>
    </comment>
    <comment ref="E15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・法人の所在地を入力してください。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mieken</author>
    <author>老健局振興課 予算係(shinkou-yosan)</author>
  </authors>
  <commentList>
    <comment ref="D2" authorId="0" shapeId="0">
      <text>
        <r>
          <rPr>
            <b/>
            <sz val="18"/>
            <color indexed="10"/>
            <rFont val="ＭＳ Ｐゴシック"/>
            <family val="3"/>
            <charset val="128"/>
          </rPr>
          <t>※このシートは自動入力のため入力不要です。</t>
        </r>
      </text>
    </comment>
    <comment ref="O4" authorId="1" shapeId="0">
      <text>
        <r>
          <rPr>
            <b/>
            <sz val="12"/>
            <color indexed="10"/>
            <rFont val="ＭＳ Ｐゴシック"/>
            <family val="3"/>
            <charset val="128"/>
          </rPr>
          <t>こちらのセルに、
「申請可」
と表示されれば、左側の各項目に個票記載事項が転記されます。</t>
        </r>
      </text>
    </comment>
  </commentList>
</comments>
</file>

<file path=xl/comments3.xml><?xml version="1.0" encoding="utf-8"?>
<comments xmlns="http://schemas.openxmlformats.org/spreadsheetml/2006/main">
  <authors>
    <author>mieken</author>
    <author>老健局振興課 予算係(shinkou-yosan)</author>
  </authors>
  <commentList>
    <comment ref="F2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黄色のセルのみ入力（選択）してください。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E5" authorId="1" shapeId="0">
      <text>
        <r>
          <rPr>
            <b/>
            <sz val="12"/>
            <color indexed="8"/>
            <rFont val="ＭＳ Ｐゴシック"/>
            <family val="3"/>
            <charset val="128"/>
          </rPr>
          <t>定員は</t>
        </r>
        <r>
          <rPr>
            <b/>
            <sz val="12"/>
            <color rgb="FFFF0000"/>
            <rFont val="ＭＳ Ｐゴシック"/>
            <family val="3"/>
            <charset val="128"/>
          </rPr>
          <t>令和５年10月１日時点における定員数</t>
        </r>
        <r>
          <rPr>
            <b/>
            <sz val="12"/>
            <color indexed="8"/>
            <rFont val="ＭＳ Ｐゴシック"/>
            <family val="3"/>
            <charset val="128"/>
          </rPr>
          <t>を記入してください。（</t>
        </r>
        <r>
          <rPr>
            <b/>
            <sz val="12"/>
            <rFont val="ＭＳ Ｐゴシック"/>
            <family val="3"/>
            <charset val="128"/>
          </rPr>
          <t>４月１日</t>
        </r>
        <r>
          <rPr>
            <b/>
            <sz val="12"/>
            <color indexed="8"/>
            <rFont val="ＭＳ Ｐゴシック"/>
            <family val="3"/>
            <charset val="128"/>
          </rPr>
          <t>時点で指定を受けていない場合は、</t>
        </r>
        <r>
          <rPr>
            <b/>
            <sz val="12"/>
            <color rgb="FFFF0000"/>
            <rFont val="ＭＳ Ｐゴシック"/>
            <family val="3"/>
            <charset val="128"/>
          </rPr>
          <t>指定日</t>
        </r>
        <r>
          <rPr>
            <b/>
            <sz val="12"/>
            <color indexed="8"/>
            <rFont val="ＭＳ Ｐゴシック"/>
            <family val="3"/>
            <charset val="128"/>
          </rPr>
          <t>で記入してください。）
訪問系の事業所は入力不要です。</t>
        </r>
      </text>
    </comment>
    <comment ref="AJ5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車両の所有台数は、車両のナンバー等を入力すると表示されます。</t>
        </r>
      </text>
    </comment>
    <comment ref="AI11" authorId="1" shapeId="0">
      <text>
        <r>
          <rPr>
            <b/>
            <sz val="12"/>
            <color indexed="10"/>
            <rFont val="ＭＳ Ｐゴシック"/>
            <family val="3"/>
            <charset val="128"/>
          </rPr>
          <t>1,000円未満切り捨て</t>
        </r>
        <r>
          <rPr>
            <b/>
            <sz val="12"/>
            <color indexed="8"/>
            <rFont val="ＭＳ Ｐゴシック"/>
            <family val="3"/>
            <charset val="128"/>
          </rPr>
          <t>になります。</t>
        </r>
        <r>
          <rPr>
            <b/>
            <sz val="12"/>
            <color indexed="10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"/>
            <rFont val="ＭＳ Ｐゴシック"/>
            <family val="3"/>
            <charset val="128"/>
          </rPr>
          <t>申請額が1,000円未満の場合は、申請できません。</t>
        </r>
      </text>
    </comment>
    <comment ref="A39" authorId="1" shapeId="0">
      <text>
        <r>
          <rPr>
            <b/>
            <sz val="12"/>
            <color indexed="10"/>
            <rFont val="ＭＳ Ｐゴシック"/>
            <family val="3"/>
            <charset val="128"/>
          </rPr>
          <t>全ての項目を確認し、該当するものに○</t>
        </r>
        <r>
          <rPr>
            <b/>
            <sz val="12"/>
            <color indexed="8"/>
            <rFont val="ＭＳ Ｐゴシック"/>
            <family val="3"/>
            <charset val="128"/>
          </rPr>
          <t>をつけてください。</t>
        </r>
      </text>
    </comment>
    <comment ref="AP39" authorId="1" shapeId="0">
      <text>
        <r>
          <rPr>
            <b/>
            <sz val="12"/>
            <color indexed="10"/>
            <rFont val="ＭＳ Ｐゴシック"/>
            <family val="3"/>
            <charset val="128"/>
          </rPr>
          <t>「NG」の場合は申請できません。</t>
        </r>
      </text>
    </comment>
  </commentList>
</comments>
</file>

<file path=xl/comments4.xml><?xml version="1.0" encoding="utf-8"?>
<comments xmlns="http://schemas.openxmlformats.org/spreadsheetml/2006/main">
  <authors>
    <author>mieken</author>
  </authors>
  <commentList>
    <comment ref="D5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黄色のセルのみ入力してください。</t>
        </r>
      </text>
    </comment>
  </commentList>
</comments>
</file>

<file path=xl/comments5.xml><?xml version="1.0" encoding="utf-8"?>
<comments xmlns="http://schemas.openxmlformats.org/spreadsheetml/2006/main">
  <authors>
    <author>mieken</author>
    <author>Setup</author>
  </authors>
  <commentList>
    <comment ref="C5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>黄色のセルのみ入力してください。</t>
        </r>
      </text>
    </comment>
    <comment ref="H28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法人名義の通帳を確認のうえ、口座情報を正しく入力してください。</t>
        </r>
      </text>
    </comment>
    <comment ref="K30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４桁の数字からなる金融機関コードを半角数字で入力してください。</t>
        </r>
      </text>
    </comment>
    <comment ref="K32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３桁の数字からなる支店名コードを半角数字で入力してください。</t>
        </r>
      </text>
    </comment>
    <comment ref="K36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半角カタカナで入力してください</t>
        </r>
        <r>
          <rPr>
            <b/>
            <sz val="12"/>
            <color indexed="10"/>
            <rFont val="ＭＳ Ｐゴシック"/>
            <family val="3"/>
            <charset val="128"/>
          </rPr>
          <t>。</t>
        </r>
      </text>
    </comment>
    <comment ref="M38" authorId="1" shapeId="0">
      <text>
        <r>
          <rPr>
            <b/>
            <sz val="11"/>
            <color indexed="10"/>
            <rFont val="MS P ゴシック"/>
            <family val="3"/>
            <charset val="128"/>
          </rPr>
          <t>請求書発行の責任者、担当者の氏名（ﾌﾙﾈｰﾑ）、連絡先(電話番号)を入力してください。責任者と担当者が同一の場合も、両方の欄に同一情報を入力してください。</t>
        </r>
      </text>
    </comment>
  </commentList>
</comments>
</file>

<file path=xl/sharedStrings.xml><?xml version="1.0" encoding="utf-8"?>
<sst xmlns="http://schemas.openxmlformats.org/spreadsheetml/2006/main" count="371" uniqueCount="207">
  <si>
    <t>令和6.2</t>
    <rPh sb="0" eb="2">
      <t>レイワ</t>
    </rPh>
    <phoneticPr fontId="3"/>
  </si>
  <si>
    <t>年</t>
  </si>
  <si>
    <t>フリガナ</t>
  </si>
  <si>
    <t>日</t>
    <rPh sb="0" eb="1">
      <t>ニチ</t>
    </rPh>
    <phoneticPr fontId="3"/>
  </si>
  <si>
    <t>（郵便番号</t>
    <rPh sb="1" eb="3">
      <t>ユウビン</t>
    </rPh>
    <rPh sb="3" eb="5">
      <t>バンゴウ</t>
    </rPh>
    <phoneticPr fontId="3"/>
  </si>
  <si>
    <t>三重</t>
    <rPh sb="0" eb="2">
      <t>ミエ</t>
    </rPh>
    <phoneticPr fontId="3"/>
  </si>
  <si>
    <t>‐</t>
  </si>
  <si>
    <t>年</t>
    <rPh sb="0" eb="1">
      <t>ネン</t>
    </rPh>
    <phoneticPr fontId="3"/>
  </si>
  <si>
    <t>）   （単位:円）</t>
  </si>
  <si>
    <t>本Excelを補助対象となる各事業所に配布し、個票のシートの黄色のセルに入力するように依頼　</t>
    <rPh sb="0" eb="1">
      <t>ホン</t>
    </rPh>
    <rPh sb="7" eb="9">
      <t>ホジョ</t>
    </rPh>
    <rPh sb="9" eb="11">
      <t>タイショウ</t>
    </rPh>
    <rPh sb="14" eb="15">
      <t>カク</t>
    </rPh>
    <rPh sb="15" eb="18">
      <t>ジギョウショ</t>
    </rPh>
    <rPh sb="19" eb="21">
      <t>ハイフ</t>
    </rPh>
    <rPh sb="23" eb="25">
      <t>コヒョウ</t>
    </rPh>
    <rPh sb="30" eb="32">
      <t>キイロ</t>
    </rPh>
    <rPh sb="36" eb="38">
      <t>ニュウリョク</t>
    </rPh>
    <rPh sb="43" eb="45">
      <t>イライ</t>
    </rPh>
    <phoneticPr fontId="3"/>
  </si>
  <si>
    <t>月</t>
    <rPh sb="0" eb="1">
      <t>ゲツ</t>
    </rPh>
    <phoneticPr fontId="3"/>
  </si>
  <si>
    <t>事業所の所在地</t>
    <rPh sb="0" eb="3">
      <t>ジギョウショ</t>
    </rPh>
    <rPh sb="4" eb="7">
      <t>ショザイチ</t>
    </rPh>
    <phoneticPr fontId="3"/>
  </si>
  <si>
    <t>）</t>
  </si>
  <si>
    <t>え</t>
  </si>
  <si>
    <t>円</t>
    <rPh sb="0" eb="1">
      <t>エン</t>
    </rPh>
    <phoneticPr fontId="3"/>
  </si>
  <si>
    <t>名　　称</t>
    <rPh sb="0" eb="1">
      <t>ナ</t>
    </rPh>
    <rPh sb="3" eb="4">
      <t>ショウ</t>
    </rPh>
    <phoneticPr fontId="3"/>
  </si>
  <si>
    <t>連絡先</t>
    <rPh sb="0" eb="3">
      <t>レンラクサキ</t>
    </rPh>
    <phoneticPr fontId="3"/>
  </si>
  <si>
    <t>箇所</t>
  </si>
  <si>
    <t>電話番号</t>
    <rPh sb="0" eb="2">
      <t>デンワ</t>
    </rPh>
    <rPh sb="2" eb="4">
      <t>バンゴウ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</si>
  <si>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</si>
  <si>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職　　名</t>
    <rPh sb="0" eb="1">
      <t>ショク</t>
    </rPh>
    <rPh sb="3" eb="4">
      <t>ナ</t>
    </rPh>
    <phoneticPr fontId="3"/>
  </si>
  <si>
    <t>口座名義人（カナ）</t>
    <rPh sb="0" eb="2">
      <t>コウザ</t>
    </rPh>
    <rPh sb="2" eb="5">
      <t>メイギニン</t>
    </rPh>
    <phoneticPr fontId="3"/>
  </si>
  <si>
    <t>氏　　名</t>
    <rPh sb="0" eb="1">
      <t>シ</t>
    </rPh>
    <rPh sb="3" eb="4">
      <t>ナ</t>
    </rPh>
    <phoneticPr fontId="3"/>
  </si>
  <si>
    <t>申請額</t>
    <rPh sb="0" eb="3">
      <t>シンセイガク</t>
    </rPh>
    <phoneticPr fontId="3"/>
  </si>
  <si>
    <t>　　令和</t>
    <rPh sb="2" eb="4">
      <t>レイワ</t>
    </rPh>
    <phoneticPr fontId="3"/>
  </si>
  <si>
    <t>日</t>
    <rPh sb="0" eb="1">
      <t>ヒ</t>
    </rPh>
    <phoneticPr fontId="3"/>
  </si>
  <si>
    <t>管理者の氏名</t>
    <rPh sb="0" eb="3">
      <t>カンリシャ</t>
    </rPh>
    <rPh sb="4" eb="6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</si>
  <si>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</si>
  <si>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申請内容</t>
    <rPh sb="0" eb="2">
      <t>シンセイ</t>
    </rPh>
    <rPh sb="2" eb="4">
      <t>ナイヨウ</t>
    </rPh>
    <phoneticPr fontId="3"/>
  </si>
  <si>
    <t>円</t>
  </si>
  <si>
    <t>申　請　者</t>
    <rPh sb="0" eb="1">
      <t>サル</t>
    </rPh>
    <rPh sb="2" eb="3">
      <t>ショウ</t>
    </rPh>
    <rPh sb="4" eb="5">
      <t>シャ</t>
    </rPh>
    <phoneticPr fontId="3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</si>
  <si>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44"/>
  </si>
  <si>
    <t>No.</t>
  </si>
  <si>
    <t>法人名</t>
    <rPh sb="0" eb="3">
      <t>ホウジンメイ</t>
    </rPh>
    <phoneticPr fontId="3"/>
  </si>
  <si>
    <t>就労継続支援Ａ型</t>
  </si>
  <si>
    <t>所在地</t>
    <rPh sb="0" eb="3">
      <t>ショザイチ</t>
    </rPh>
    <phoneticPr fontId="3"/>
  </si>
  <si>
    <t>金</t>
    <rPh sb="0" eb="1">
      <t>キン</t>
    </rPh>
    <phoneticPr fontId="3"/>
  </si>
  <si>
    <t>－</t>
  </si>
  <si>
    <t>定員</t>
    <rPh sb="0" eb="2">
      <t>テイイン</t>
    </rPh>
    <phoneticPr fontId="3"/>
  </si>
  <si>
    <t>サービス種別</t>
    <rPh sb="4" eb="6">
      <t>シュベツ</t>
    </rPh>
    <phoneticPr fontId="3"/>
  </si>
  <si>
    <t>令和5.12</t>
    <rPh sb="0" eb="2">
      <t>レイワ</t>
    </rPh>
    <phoneticPr fontId="3"/>
  </si>
  <si>
    <t>本申請書の使い方</t>
    <rPh sb="0" eb="1">
      <t>ホン</t>
    </rPh>
    <rPh sb="1" eb="4">
      <t>シンセイショ</t>
    </rPh>
    <rPh sb="5" eb="6">
      <t>ツカ</t>
    </rPh>
    <rPh sb="7" eb="8">
      <t>カタ</t>
    </rPh>
    <phoneticPr fontId="3"/>
  </si>
  <si>
    <r>
      <t xml:space="preserve">補助対象とするすべての事業所の個票が揃っているか確認
</t>
    </r>
    <r>
      <rPr>
        <b/>
        <sz val="10"/>
        <color rgb="FFFF0000"/>
        <rFont val="ＭＳ ゴシック"/>
        <family val="3"/>
        <charset val="128"/>
      </rPr>
      <t>※１法人１回しか申請できませんので、申請漏れの事業所がないか確認</t>
    </r>
    <rPh sb="0" eb="2">
      <t>ホジョ</t>
    </rPh>
    <rPh sb="2" eb="4">
      <t>タイショウ</t>
    </rPh>
    <rPh sb="11" eb="14">
      <t>ジギョウショ</t>
    </rPh>
    <rPh sb="15" eb="17">
      <t>コヒョウ</t>
    </rPh>
    <rPh sb="18" eb="19">
      <t>ソロ</t>
    </rPh>
    <rPh sb="24" eb="26">
      <t>カクニン</t>
    </rPh>
    <rPh sb="29" eb="31">
      <t>ホウジン</t>
    </rPh>
    <rPh sb="32" eb="33">
      <t>カイ</t>
    </rPh>
    <rPh sb="35" eb="37">
      <t>シンセイ</t>
    </rPh>
    <rPh sb="45" eb="47">
      <t>シンセイ</t>
    </rPh>
    <rPh sb="47" eb="48">
      <t>モ</t>
    </rPh>
    <rPh sb="50" eb="53">
      <t>ジギョウショ</t>
    </rPh>
    <rPh sb="57" eb="59">
      <t>カクニン</t>
    </rPh>
    <phoneticPr fontId="3"/>
  </si>
  <si>
    <t>住所</t>
  </si>
  <si>
    <t>療養介護</t>
  </si>
  <si>
    <t>手順</t>
    <rPh sb="0" eb="2">
      <t>テジュン</t>
    </rPh>
    <phoneticPr fontId="3"/>
  </si>
  <si>
    <t>各事業所の個票のシート名を「個票●」（●は１からの通し番号）に修正</t>
    <rPh sb="0" eb="1">
      <t>カク</t>
    </rPh>
    <rPh sb="1" eb="4">
      <t>ジギョウショ</t>
    </rPh>
    <rPh sb="5" eb="7">
      <t>コヒョウ</t>
    </rPh>
    <rPh sb="11" eb="12">
      <t>メイ</t>
    </rPh>
    <rPh sb="14" eb="16">
      <t>コヒョウ</t>
    </rPh>
    <rPh sb="25" eb="26">
      <t>トオ</t>
    </rPh>
    <rPh sb="27" eb="29">
      <t>バンゴウ</t>
    </rPh>
    <rPh sb="31" eb="33">
      <t>シュウセイ</t>
    </rPh>
    <phoneticPr fontId="3"/>
  </si>
  <si>
    <t>シート名を修正した個票を一つのExcelファイルに集約</t>
    <rPh sb="3" eb="4">
      <t>メイ</t>
    </rPh>
    <rPh sb="5" eb="7">
      <t>シュウセイ</t>
    </rPh>
    <rPh sb="9" eb="11">
      <t>コヒョウ</t>
    </rPh>
    <rPh sb="12" eb="13">
      <t>ヒト</t>
    </rPh>
    <rPh sb="25" eb="27">
      <t>シュウヤク</t>
    </rPh>
    <phoneticPr fontId="3"/>
  </si>
  <si>
    <t>申請に係る連絡先</t>
    <rPh sb="0" eb="2">
      <t>シンセイ</t>
    </rPh>
    <rPh sb="3" eb="4">
      <t>カカ</t>
    </rPh>
    <rPh sb="5" eb="8">
      <t>レンラクサキ</t>
    </rPh>
    <phoneticPr fontId="3"/>
  </si>
  <si>
    <t>合　　計</t>
    <rPh sb="0" eb="1">
      <t>ゴウ</t>
    </rPh>
    <rPh sb="3" eb="4">
      <t>ケイ</t>
    </rPh>
    <phoneticPr fontId="3"/>
  </si>
  <si>
    <t>基準単価
R6.1~R6.3</t>
  </si>
  <si>
    <t>（単位:円）</t>
    <rPh sb="1" eb="3">
      <t>タンイ</t>
    </rPh>
    <rPh sb="4" eb="5">
      <t>エン</t>
    </rPh>
    <phoneticPr fontId="3"/>
  </si>
  <si>
    <t>＜積算内訳＞</t>
  </si>
  <si>
    <t>　サービス種別・申請金額等の申請内容に相違ない。</t>
  </si>
  <si>
    <t>電話番号</t>
  </si>
  <si>
    <t>人</t>
    <rPh sb="0" eb="1">
      <t>ニン</t>
    </rPh>
    <phoneticPr fontId="3"/>
  </si>
  <si>
    <t xml:space="preserve">　
</t>
  </si>
  <si>
    <t>7</t>
  </si>
  <si>
    <t>申請方法</t>
    <rPh sb="0" eb="2">
      <t>シンセイ</t>
    </rPh>
    <rPh sb="2" eb="4">
      <t>ホウホウ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</si>
  <si>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</si>
  <si>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</si>
  <si>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</si>
  <si>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ガス</t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</si>
  <si>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</si>
  <si>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</si>
  <si>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例</t>
    <rPh sb="0" eb="1">
      <t>レイ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</si>
  <si>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</si>
  <si>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月</t>
    <rPh sb="0" eb="1">
      <t>ガツ</t>
    </rPh>
    <phoneticPr fontId="3"/>
  </si>
  <si>
    <t>振込口座情報</t>
    <rPh sb="0" eb="2">
      <t>フリコミ</t>
    </rPh>
    <rPh sb="2" eb="4">
      <t>コウザ</t>
    </rPh>
    <rPh sb="4" eb="6">
      <t>ジョウホウ</t>
    </rPh>
    <phoneticPr fontId="3"/>
  </si>
  <si>
    <t>氏名</t>
    <rPh sb="0" eb="2">
      <t>シメイ</t>
    </rPh>
    <phoneticPr fontId="3"/>
  </si>
  <si>
    <t>地名</t>
    <rPh sb="0" eb="2">
      <t>チメイ</t>
    </rPh>
    <phoneticPr fontId="3"/>
  </si>
  <si>
    <t>所要額計</t>
    <rPh sb="0" eb="3">
      <t>ショヨウガク</t>
    </rPh>
    <rPh sb="3" eb="4">
      <t>ケイ</t>
    </rPh>
    <phoneticPr fontId="3"/>
  </si>
  <si>
    <t>5</t>
  </si>
  <si>
    <t>10</t>
  </si>
  <si>
    <t>担当者</t>
    <rPh sb="0" eb="3">
      <t>タントウシャ</t>
    </rPh>
    <phoneticPr fontId="3"/>
  </si>
  <si>
    <t>はじめに必ずお読みください。</t>
    <rPh sb="4" eb="5">
      <t>カナラ</t>
    </rPh>
    <rPh sb="7" eb="8">
      <t>ヨ</t>
    </rPh>
    <phoneticPr fontId="3"/>
  </si>
  <si>
    <t>申請する法人（法人本部）の作業</t>
    <rPh sb="0" eb="2">
      <t>シンセイ</t>
    </rPh>
    <rPh sb="4" eb="6">
      <t>ホウジン</t>
    </rPh>
    <rPh sb="7" eb="9">
      <t>ホウジン</t>
    </rPh>
    <rPh sb="9" eb="11">
      <t>ホンブ</t>
    </rPh>
    <rPh sb="13" eb="15">
      <t>サギョウ</t>
    </rPh>
    <phoneticPr fontId="3"/>
  </si>
  <si>
    <t>各事業所が黄色のセルに入力した個表シート（個票●）を法人本部が回収</t>
    <rPh sb="0" eb="1">
      <t>カク</t>
    </rPh>
    <rPh sb="1" eb="4">
      <t>ジギョウショ</t>
    </rPh>
    <rPh sb="5" eb="7">
      <t>キイロ</t>
    </rPh>
    <rPh sb="11" eb="13">
      <t>ニュウリョク</t>
    </rPh>
    <rPh sb="15" eb="17">
      <t>コヒョウ</t>
    </rPh>
    <rPh sb="21" eb="23">
      <t>コヒョウ</t>
    </rPh>
    <rPh sb="26" eb="28">
      <t>ホウジン</t>
    </rPh>
    <rPh sb="28" eb="30">
      <t>ホンブ</t>
    </rPh>
    <rPh sb="31" eb="33">
      <t>カイシュウ</t>
    </rPh>
    <phoneticPr fontId="3"/>
  </si>
  <si>
    <t>各事業所から回収した個票の入力内容を確認
未入力のセルがないか確認。</t>
    <rPh sb="0" eb="1">
      <t>カク</t>
    </rPh>
    <rPh sb="1" eb="4">
      <t>ジギョウショ</t>
    </rPh>
    <rPh sb="6" eb="8">
      <t>カイシュウ</t>
    </rPh>
    <rPh sb="10" eb="12">
      <t>コヒョウ</t>
    </rPh>
    <rPh sb="13" eb="15">
      <t>ニュウリョク</t>
    </rPh>
    <rPh sb="15" eb="17">
      <t>ナイヨウ</t>
    </rPh>
    <rPh sb="18" eb="20">
      <t>カクニン</t>
    </rPh>
    <rPh sb="21" eb="24">
      <t>ミニュウリョク</t>
    </rPh>
    <rPh sb="31" eb="33">
      <t>カクニン</t>
    </rPh>
    <phoneticPr fontId="3"/>
  </si>
  <si>
    <t>所在地　</t>
    <rPh sb="0" eb="3">
      <t>ショザイチ</t>
    </rPh>
    <phoneticPr fontId="3"/>
  </si>
  <si>
    <t>（個票●シート）及び（申請額一覧シート）の内容が様式１（総括表）にも正しく反映されていることを確認するとともに、様式１の黄色のセルを入力</t>
    <rPh sb="1" eb="3">
      <t>コヒョウ</t>
    </rPh>
    <rPh sb="8" eb="9">
      <t>オヨ</t>
    </rPh>
    <rPh sb="11" eb="14">
      <t>シンセイガク</t>
    </rPh>
    <rPh sb="14" eb="16">
      <t>イチラン</t>
    </rPh>
    <rPh sb="21" eb="23">
      <t>ナイヨウ</t>
    </rPh>
    <rPh sb="24" eb="26">
      <t>ヨウシキ</t>
    </rPh>
    <rPh sb="28" eb="31">
      <t>ソウカツヒョウ</t>
    </rPh>
    <rPh sb="34" eb="35">
      <t>タダ</t>
    </rPh>
    <rPh sb="37" eb="39">
      <t>ハンエイ</t>
    </rPh>
    <rPh sb="47" eb="49">
      <t>カクニン</t>
    </rPh>
    <rPh sb="56" eb="58">
      <t>ヨウシキ</t>
    </rPh>
    <rPh sb="60" eb="62">
      <t>キイロ</t>
    </rPh>
    <rPh sb="66" eb="68">
      <t>ニュウリョク</t>
    </rPh>
    <phoneticPr fontId="3"/>
  </si>
  <si>
    <t>Excelファイル名を法人名に変更</t>
    <rPh sb="11" eb="13">
      <t>ホウジン</t>
    </rPh>
    <rPh sb="13" eb="14">
      <t>メイ</t>
    </rPh>
    <phoneticPr fontId="3"/>
  </si>
  <si>
    <t>誓　　約　　書</t>
    <rPh sb="0" eb="1">
      <t>チカイ</t>
    </rPh>
    <rPh sb="3" eb="4">
      <t>ヤク</t>
    </rPh>
    <rPh sb="6" eb="7">
      <t>ショ</t>
    </rPh>
    <phoneticPr fontId="3"/>
  </si>
  <si>
    <t>法人名　</t>
    <rPh sb="0" eb="3">
      <t>ホウジンメイ</t>
    </rPh>
    <phoneticPr fontId="3"/>
  </si>
  <si>
    <t>確　認　事　項</t>
    <rPh sb="0" eb="1">
      <t>カク</t>
    </rPh>
    <rPh sb="2" eb="3">
      <t>ニン</t>
    </rPh>
    <rPh sb="4" eb="5">
      <t>コト</t>
    </rPh>
    <rPh sb="6" eb="7">
      <t>コウ</t>
    </rPh>
    <phoneticPr fontId="3"/>
  </si>
  <si>
    <t>サービス提供</t>
    <rPh sb="4" eb="6">
      <t>テイキョウ</t>
    </rPh>
    <phoneticPr fontId="3"/>
  </si>
  <si>
    <t>所要額</t>
    <rPh sb="0" eb="2">
      <t>ショヨウ</t>
    </rPh>
    <rPh sb="2" eb="3">
      <t>ガク</t>
    </rPh>
    <phoneticPr fontId="3"/>
  </si>
  <si>
    <t>電気</t>
    <rPh sb="0" eb="2">
      <t>デンキ</t>
    </rPh>
    <phoneticPr fontId="3"/>
  </si>
  <si>
    <t>4</t>
  </si>
  <si>
    <t>食材</t>
    <rPh sb="0" eb="2">
      <t>ショクザイ</t>
    </rPh>
    <phoneticPr fontId="3"/>
  </si>
  <si>
    <t>令和6.3</t>
    <rPh sb="0" eb="2">
      <t>レイワ</t>
    </rPh>
    <phoneticPr fontId="3"/>
  </si>
  <si>
    <t>計</t>
    <rPh sb="0" eb="1">
      <t>ケイ</t>
    </rPh>
    <phoneticPr fontId="3"/>
  </si>
  <si>
    <t>連絡先(TEL)</t>
    <rPh sb="0" eb="3">
      <t>レンラクサキ</t>
    </rPh>
    <phoneticPr fontId="3"/>
  </si>
  <si>
    <t>施設入所支援　</t>
    <rPh sb="0" eb="2">
      <t>シセツ</t>
    </rPh>
    <rPh sb="2" eb="4">
      <t>ニュウショ</t>
    </rPh>
    <rPh sb="4" eb="6">
      <t>シエン</t>
    </rPh>
    <phoneticPr fontId="44"/>
  </si>
  <si>
    <t>審査結果
（申請可記入）</t>
    <rPh sb="0" eb="2">
      <t>シンサ</t>
    </rPh>
    <rPh sb="2" eb="4">
      <t>ケッカ</t>
    </rPh>
    <rPh sb="9" eb="11">
      <t>キニュウ</t>
    </rPh>
    <phoneticPr fontId="3"/>
  </si>
  <si>
    <t>代表者職名</t>
    <rPh sb="0" eb="3">
      <t>ダイヒョウシャ</t>
    </rPh>
    <rPh sb="3" eb="5">
      <t>ショクメイ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</si>
  <si>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</si>
  <si>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</si>
  <si>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ガソリン</t>
  </si>
  <si>
    <t>/月/台</t>
    <rPh sb="1" eb="2">
      <t>ツキ</t>
    </rPh>
    <rPh sb="3" eb="4">
      <t>ダイ</t>
    </rPh>
    <phoneticPr fontId="3"/>
  </si>
  <si>
    <t>台</t>
    <rPh sb="0" eb="1">
      <t>ダイ</t>
    </rPh>
    <phoneticPr fontId="3"/>
  </si>
  <si>
    <t>車両の
所有台数</t>
    <rPh sb="0" eb="2">
      <t>シャリョウ</t>
    </rPh>
    <rPh sb="4" eb="6">
      <t>ショユウ</t>
    </rPh>
    <rPh sb="6" eb="8">
      <t>ダイスウ</t>
    </rPh>
    <phoneticPr fontId="3"/>
  </si>
  <si>
    <t>ひらがな</t>
  </si>
  <si>
    <t>＜所有する車両一覧＞　車両のナンバー等を入力してください。ナンバーは右詰めで入力してください。</t>
    <rPh sb="1" eb="3">
      <t>ショユウ</t>
    </rPh>
    <rPh sb="5" eb="7">
      <t>シャリョウ</t>
    </rPh>
    <rPh sb="7" eb="9">
      <t>イチラン</t>
    </rPh>
    <rPh sb="11" eb="13">
      <t>シャリョウ</t>
    </rPh>
    <rPh sb="18" eb="19">
      <t>トウ</t>
    </rPh>
    <rPh sb="20" eb="22">
      <t>ニュウリョク</t>
    </rPh>
    <rPh sb="34" eb="35">
      <t>ミギ</t>
    </rPh>
    <rPh sb="35" eb="36">
      <t>ツ</t>
    </rPh>
    <rPh sb="38" eb="40">
      <t>ニュウリョク</t>
    </rPh>
    <phoneticPr fontId="3"/>
  </si>
  <si>
    <t>分類番号</t>
    <rPh sb="0" eb="4">
      <t>ブンルイバンゴウ</t>
    </rPh>
    <phoneticPr fontId="3"/>
  </si>
  <si>
    <t>一連指定番号</t>
    <rPh sb="0" eb="2">
      <t>イチレン</t>
    </rPh>
    <rPh sb="2" eb="4">
      <t>シテイ</t>
    </rPh>
    <rPh sb="4" eb="6">
      <t>バンゴウ</t>
    </rPh>
    <phoneticPr fontId="3"/>
  </si>
  <si>
    <t>1</t>
  </si>
  <si>
    <t>2</t>
  </si>
  <si>
    <t>3</t>
  </si>
  <si>
    <t>日</t>
  </si>
  <si>
    <t>6</t>
  </si>
  <si>
    <t>8</t>
  </si>
  <si>
    <t>9</t>
  </si>
  <si>
    <t>み</t>
  </si>
  <si>
    <t>所要額（電気）</t>
    <rPh sb="0" eb="3">
      <t>ショヨウガク</t>
    </rPh>
    <rPh sb="4" eb="6">
      <t>デンキ</t>
    </rPh>
    <phoneticPr fontId="3"/>
  </si>
  <si>
    <t>所要額（ガス）</t>
    <rPh sb="0" eb="3">
      <t>ショヨウガク</t>
    </rPh>
    <phoneticPr fontId="3"/>
  </si>
  <si>
    <t>所要額（食材）</t>
    <rPh sb="0" eb="3">
      <t>ショヨウガク</t>
    </rPh>
    <rPh sb="4" eb="6">
      <t>ショクザイ</t>
    </rPh>
    <phoneticPr fontId="3"/>
  </si>
  <si>
    <t>所要額（ガソリン）</t>
    <rPh sb="0" eb="3">
      <t>ショヨウガク</t>
    </rPh>
    <phoneticPr fontId="3"/>
  </si>
  <si>
    <t>発行責任者</t>
    <rPh sb="0" eb="2">
      <t>ハッコウ</t>
    </rPh>
    <rPh sb="2" eb="5">
      <t>セキニンシャ</t>
    </rPh>
    <phoneticPr fontId="3"/>
  </si>
  <si>
    <t>居宅介護</t>
  </si>
  <si>
    <t>就労移行支援</t>
  </si>
  <si>
    <t>重度訪問介護</t>
  </si>
  <si>
    <t>同行援護</t>
  </si>
  <si>
    <t>行動援護</t>
  </si>
  <si>
    <t>行動援護</t>
    <rPh sb="0" eb="2">
      <t>コウドウ</t>
    </rPh>
    <rPh sb="2" eb="4">
      <t>エンゴ</t>
    </rPh>
    <phoneticPr fontId="44"/>
  </si>
  <si>
    <t>就労定着支援</t>
  </si>
  <si>
    <t>計画相談支援</t>
  </si>
  <si>
    <t>自立生活援助</t>
  </si>
  <si>
    <t>保育所等訪問支援</t>
  </si>
  <si>
    <t>地域移行支援</t>
  </si>
  <si>
    <t>地域定着支援</t>
    <rPh sb="0" eb="2">
      <t>チイキ</t>
    </rPh>
    <rPh sb="2" eb="4">
      <t>テイチャク</t>
    </rPh>
    <rPh sb="4" eb="6">
      <t>シエン</t>
    </rPh>
    <phoneticPr fontId="44"/>
  </si>
  <si>
    <t>就労移行支援</t>
    <rPh sb="0" eb="2">
      <t>シュウロウ</t>
    </rPh>
    <rPh sb="2" eb="4">
      <t>イコウ</t>
    </rPh>
    <rPh sb="4" eb="6">
      <t>シエン</t>
    </rPh>
    <phoneticPr fontId="44"/>
  </si>
  <si>
    <t>地域定着支援</t>
  </si>
  <si>
    <t>様式第４号（第７条関係）</t>
  </si>
  <si>
    <t>障害児相談支援</t>
  </si>
  <si>
    <t>生活介護</t>
  </si>
  <si>
    <t>自立訓練（機能訓練）</t>
  </si>
  <si>
    <t>自立訓練（生活訓練）</t>
  </si>
  <si>
    <t>就労継続支援Ｂ型</t>
  </si>
  <si>
    <t>児童発達支援</t>
  </si>
  <si>
    <t>療養介護　</t>
  </si>
  <si>
    <t>放課後等デイサービス</t>
  </si>
  <si>
    <t>短期入所</t>
  </si>
  <si>
    <t>共同生活援助</t>
  </si>
  <si>
    <t>事業所番号</t>
    <rPh sb="0" eb="3">
      <t>ジギョウショ</t>
    </rPh>
    <rPh sb="3" eb="5">
      <t>バンゴウ</t>
    </rPh>
    <phoneticPr fontId="3"/>
  </si>
  <si>
    <t>居宅介護</t>
    <rPh sb="0" eb="2">
      <t>キョタク</t>
    </rPh>
    <rPh sb="2" eb="4">
      <t>カイゴ</t>
    </rPh>
    <phoneticPr fontId="44"/>
  </si>
  <si>
    <t>/月/事業所</t>
    <rPh sb="1" eb="2">
      <t>ツキ</t>
    </rPh>
    <rPh sb="3" eb="6">
      <t>ジギョウショ</t>
    </rPh>
    <phoneticPr fontId="45"/>
  </si>
  <si>
    <t>重度訪問介護</t>
    <rPh sb="0" eb="2">
      <t>ジュウド</t>
    </rPh>
    <rPh sb="2" eb="4">
      <t>ホウモン</t>
    </rPh>
    <rPh sb="4" eb="6">
      <t>カイゴ</t>
    </rPh>
    <phoneticPr fontId="44"/>
  </si>
  <si>
    <t>同行援護</t>
    <rPh sb="0" eb="2">
      <t>ドウコウ</t>
    </rPh>
    <rPh sb="2" eb="4">
      <t>エンゴ</t>
    </rPh>
    <phoneticPr fontId="44"/>
  </si>
  <si>
    <t>就労定着支援</t>
    <rPh sb="0" eb="2">
      <t>シュウロウ</t>
    </rPh>
    <rPh sb="2" eb="4">
      <t>テイチャク</t>
    </rPh>
    <rPh sb="4" eb="6">
      <t>シエン</t>
    </rPh>
    <phoneticPr fontId="44"/>
  </si>
  <si>
    <t>自立生活援助</t>
    <rPh sb="0" eb="2">
      <t>ジリツ</t>
    </rPh>
    <rPh sb="2" eb="4">
      <t>セイカツ</t>
    </rPh>
    <rPh sb="4" eb="6">
      <t>エンジョ</t>
    </rPh>
    <phoneticPr fontId="44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</si>
  <si>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44"/>
  </si>
  <si>
    <t>地域移行支援</t>
    <rPh sb="0" eb="2">
      <t>チイキ</t>
    </rPh>
    <rPh sb="2" eb="4">
      <t>イコウ</t>
    </rPh>
    <rPh sb="4" eb="6">
      <t>シエン</t>
    </rPh>
    <phoneticPr fontId="44"/>
  </si>
  <si>
    <t>計画相談支援</t>
    <rPh sb="0" eb="2">
      <t>ケイカク</t>
    </rPh>
    <rPh sb="2" eb="4">
      <t>ソウダン</t>
    </rPh>
    <rPh sb="4" eb="6">
      <t>シエン</t>
    </rPh>
    <phoneticPr fontId="4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</si>
  <si>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44"/>
  </si>
  <si>
    <t>/月/定員</t>
    <rPh sb="1" eb="2">
      <t>ツキ</t>
    </rPh>
    <rPh sb="3" eb="5">
      <t>テイイン</t>
    </rPh>
    <phoneticPr fontId="45"/>
  </si>
  <si>
    <t>生活介護</t>
    <rPh sb="0" eb="2">
      <t>セイカツ</t>
    </rPh>
    <rPh sb="2" eb="4">
      <t>カイゴ</t>
    </rPh>
    <phoneticPr fontId="44"/>
  </si>
  <si>
    <t>自立訓練（生活訓練）</t>
    <rPh sb="0" eb="4">
      <t>ジリツクンレン</t>
    </rPh>
    <rPh sb="5" eb="7">
      <t>セイカツ</t>
    </rPh>
    <rPh sb="7" eb="9">
      <t>クンレン</t>
    </rPh>
    <phoneticPr fontId="44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</si>
  <si>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44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</si>
  <si>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44"/>
  </si>
  <si>
    <t>児童発達支援</t>
    <rPh sb="0" eb="2">
      <t>ジドウ</t>
    </rPh>
    <rPh sb="2" eb="4">
      <t>ハッタツ</t>
    </rPh>
    <rPh sb="4" eb="6">
      <t>シエン</t>
    </rPh>
    <phoneticPr fontId="44"/>
  </si>
  <si>
    <t>放課後等デイサービス</t>
    <rPh sb="0" eb="3">
      <t>ホウカゴ</t>
    </rPh>
    <rPh sb="3" eb="4">
      <t>トウ</t>
    </rPh>
    <phoneticPr fontId="44"/>
  </si>
  <si>
    <t>短期入所</t>
    <rPh sb="0" eb="2">
      <t>タンキ</t>
    </rPh>
    <rPh sb="2" eb="4">
      <t>ニュウショ</t>
    </rPh>
    <phoneticPr fontId="44"/>
  </si>
  <si>
    <r>
      <t xml:space="preserve">申請方法
・以下のメールアドレスへ、必要事項を入力したうえで、完成したExcelファイル及び物価高騰の影響を受けていることがわかる書類（領収書等）の写真データ等を添付し、送付してください。
　syougai@city.ise.mie.jp
（Excelファイル名を法人名に変更してから添付）
</t>
    </r>
    <r>
      <rPr>
        <b/>
        <sz val="10"/>
        <color theme="1"/>
        <rFont val="ＭＳ ゴシック"/>
        <family val="3"/>
        <charset val="128"/>
      </rPr>
      <t xml:space="preserve">②郵送・持参申請の場合
・必要事項を入力したうえで、完成したExcelファイルを印刷したもの及び、物価高騰の影響を受けていることがわかる書類（領収書等）を下記担当窓口まで提出してください。
　〒516-8601　伊勢市岩渕１丁目７番29号
　伊勢市役所　高齢・障がい福祉課　障がい福祉係　担当 中村
</t>
    </r>
    <r>
      <rPr>
        <b/>
        <sz val="10"/>
        <color rgb="FFFF0000"/>
        <rFont val="ＭＳ ゴシック"/>
        <family val="3"/>
        <charset val="128"/>
      </rPr>
      <t xml:space="preserve">
</t>
    </r>
    <rPh sb="0" eb="2">
      <t>シンセイ</t>
    </rPh>
    <rPh sb="2" eb="4">
      <t>ホウホウ</t>
    </rPh>
    <rPh sb="6" eb="8">
      <t>イカ</t>
    </rPh>
    <rPh sb="18" eb="20">
      <t>ヒツヨウ</t>
    </rPh>
    <rPh sb="20" eb="22">
      <t>ジコウ</t>
    </rPh>
    <rPh sb="23" eb="25">
      <t>ニュウリョク</t>
    </rPh>
    <rPh sb="44" eb="45">
      <t>オヨ</t>
    </rPh>
    <rPh sb="74" eb="76">
      <t>シャシン</t>
    </rPh>
    <rPh sb="79" eb="80">
      <t>トウ</t>
    </rPh>
    <rPh sb="81" eb="83">
      <t>テンプ</t>
    </rPh>
    <rPh sb="85" eb="87">
      <t>ソウフ</t>
    </rPh>
    <rPh sb="130" eb="131">
      <t>メイ</t>
    </rPh>
    <rPh sb="132" eb="135">
      <t>ホウジンメイ</t>
    </rPh>
    <rPh sb="136" eb="138">
      <t>ヘンコウ</t>
    </rPh>
    <rPh sb="142" eb="144">
      <t>テンプ</t>
    </rPh>
    <rPh sb="149" eb="151">
      <t>ユウソウ</t>
    </rPh>
    <rPh sb="152" eb="154">
      <t>ジサン</t>
    </rPh>
    <rPh sb="157" eb="159">
      <t>バアイ</t>
    </rPh>
    <rPh sb="188" eb="190">
      <t>インサツ</t>
    </rPh>
    <rPh sb="194" eb="195">
      <t>オヨ</t>
    </rPh>
    <rPh sb="225" eb="227">
      <t>カキ</t>
    </rPh>
    <rPh sb="227" eb="231">
      <t>タントウマドグチ</t>
    </rPh>
    <rPh sb="233" eb="235">
      <t>テイシュツ</t>
    </rPh>
    <phoneticPr fontId="3"/>
  </si>
  <si>
    <t>施設入所支援　</t>
  </si>
  <si>
    <t>（申請額一覧シート）に全事業所分が正しく反映されているか確認</t>
    <rPh sb="1" eb="4">
      <t>シンセイガク</t>
    </rPh>
    <rPh sb="4" eb="6">
      <t>イチラン</t>
    </rPh>
    <rPh sb="11" eb="15">
      <t>ゼンジギョウショ</t>
    </rPh>
    <rPh sb="15" eb="16">
      <t>ブン</t>
    </rPh>
    <rPh sb="17" eb="18">
      <t>タダ</t>
    </rPh>
    <rPh sb="20" eb="22">
      <t>ハンエイ</t>
    </rPh>
    <rPh sb="28" eb="30">
      <t>カクニン</t>
    </rPh>
    <phoneticPr fontId="3"/>
  </si>
  <si>
    <t>申請に係る担当者</t>
    <rPh sb="0" eb="2">
      <t>シンセイ</t>
    </rPh>
    <rPh sb="3" eb="4">
      <t>カカ</t>
    </rPh>
    <rPh sb="5" eb="8">
      <t>タントウシャ</t>
    </rPh>
    <phoneticPr fontId="3"/>
  </si>
  <si>
    <t>（宛先）伊勢市長</t>
    <rPh sb="1" eb="3">
      <t>アテサキ</t>
    </rPh>
    <rPh sb="4" eb="8">
      <t>イセシチョウ</t>
    </rPh>
    <phoneticPr fontId="3"/>
  </si>
  <si>
    <r>
      <t>　</t>
    </r>
    <r>
      <rPr>
        <sz val="11"/>
        <rFont val="ＭＳ Ｐ明朝"/>
        <family val="1"/>
        <charset val="128"/>
      </rPr>
      <t>伊勢市障害福祉サービス等事業所安定運営支援金（令和５年度</t>
    </r>
    <r>
      <rPr>
        <sz val="11"/>
        <color rgb="FFFF0000"/>
        <rFont val="ＭＳ Ｐ明朝"/>
        <family val="1"/>
        <charset val="128"/>
      </rPr>
      <t>後期</t>
    </r>
    <r>
      <rPr>
        <sz val="11"/>
        <rFont val="ＭＳ Ｐ明朝"/>
        <family val="1"/>
        <charset val="128"/>
      </rPr>
      <t>分）として、上記金額を請求します。</t>
    </r>
    <rPh sb="29" eb="31">
      <t>コウキ</t>
    </rPh>
    <phoneticPr fontId="3"/>
  </si>
  <si>
    <t>ﾒｰﾙｱﾄﾞﾚｽ</t>
  </si>
  <si>
    <t>障害福祉サービス等事業所の事業の種類</t>
    <rPh sb="0" eb="4">
      <t>ショウガイフクシ</t>
    </rPh>
    <rPh sb="8" eb="12">
      <t>トウジギョウショ</t>
    </rPh>
    <rPh sb="13" eb="15">
      <t>ジギョウ</t>
    </rPh>
    <rPh sb="16" eb="18">
      <t>シュルイ</t>
    </rPh>
    <phoneticPr fontId="3"/>
  </si>
  <si>
    <t>事業所数</t>
    <rPh sb="0" eb="3">
      <t>ジギョウショ</t>
    </rPh>
    <rPh sb="3" eb="4">
      <t>スウ</t>
    </rPh>
    <phoneticPr fontId="3"/>
  </si>
  <si>
    <t>事業所別申請額一覧</t>
  </si>
  <si>
    <t>基準単価
R5.10~R5.12</t>
  </si>
  <si>
    <t>事業所名</t>
    <rPh sb="0" eb="3">
      <t>ジギョウショ</t>
    </rPh>
    <phoneticPr fontId="3"/>
  </si>
  <si>
    <r>
      <t>　この</t>
    </r>
    <r>
      <rPr>
        <sz val="9"/>
        <rFont val="ＭＳ Ｐ明朝"/>
        <family val="1"/>
        <charset val="128"/>
      </rPr>
      <t>支援金に係る収入及び支出等に係る証拠書類を５年間（令和11年3月末まで）適切に整備保管する。</t>
    </r>
    <rPh sb="3" eb="6">
      <t>シエンキン</t>
    </rPh>
    <rPh sb="25" eb="27">
      <t>ネンカン</t>
    </rPh>
    <rPh sb="28" eb="30">
      <t>レイワ</t>
    </rPh>
    <rPh sb="32" eb="33">
      <t>ネン</t>
    </rPh>
    <rPh sb="34" eb="35">
      <t>ガツ</t>
    </rPh>
    <rPh sb="35" eb="36">
      <t>マツ</t>
    </rPh>
    <rPh sb="44" eb="46">
      <t>ホカン</t>
    </rPh>
    <phoneticPr fontId="3"/>
  </si>
  <si>
    <t>（法人名</t>
  </si>
  <si>
    <t>事業所別個票</t>
  </si>
  <si>
    <t>事業所の名称</t>
    <rPh sb="0" eb="3">
      <t>ジギョウショ</t>
    </rPh>
    <rPh sb="4" eb="6">
      <t>メイショウ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</si>
  <si>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</si>
  <si>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事業所におけるガス使用状況</t>
    <rPh sb="0" eb="3">
      <t>ジギョウショ</t>
    </rPh>
    <rPh sb="9" eb="11">
      <t>シヨウ</t>
    </rPh>
    <rPh sb="11" eb="13">
      <t>ジョウキョウ</t>
    </rPh>
    <phoneticPr fontId="3"/>
  </si>
  <si>
    <t>申請金額</t>
    <rPh sb="0" eb="2">
      <t>シンセイ</t>
    </rPh>
    <rPh sb="2" eb="3">
      <t>キン</t>
    </rPh>
    <rPh sb="3" eb="4">
      <t>ガク</t>
    </rPh>
    <phoneticPr fontId="3"/>
  </si>
  <si>
    <t>○交付申請に当たり、提出した書類に記載した内容は、事実と相違ありません。</t>
    <rPh sb="1" eb="3">
      <t>コウフ</t>
    </rPh>
    <rPh sb="3" eb="5">
      <t>シンセイ</t>
    </rPh>
    <rPh sb="6" eb="7">
      <t>ア</t>
    </rPh>
    <rPh sb="10" eb="12">
      <t>テイシュツ</t>
    </rPh>
    <rPh sb="14" eb="16">
      <t>ショルイ</t>
    </rPh>
    <rPh sb="17" eb="19">
      <t>キサイ</t>
    </rPh>
    <rPh sb="21" eb="23">
      <t>ナイヨウ</t>
    </rPh>
    <rPh sb="25" eb="27">
      <t>ジジツ</t>
    </rPh>
    <rPh sb="28" eb="30">
      <t>ソウイ</t>
    </rPh>
    <phoneticPr fontId="3"/>
  </si>
  <si>
    <t>○申請を行った車両について、全て当方が所有し、又は賃貸借契約を締結して使用している車両であって、当方が当該車両のガソリン代を負担しています。</t>
    <rPh sb="1" eb="3">
      <t>シンセイ</t>
    </rPh>
    <rPh sb="4" eb="5">
      <t>オコナ</t>
    </rPh>
    <rPh sb="7" eb="9">
      <t>シャリョウ</t>
    </rPh>
    <rPh sb="14" eb="15">
      <t>スベ</t>
    </rPh>
    <rPh sb="16" eb="18">
      <t>トウホウ</t>
    </rPh>
    <rPh sb="19" eb="21">
      <t>ショユウ</t>
    </rPh>
    <rPh sb="23" eb="24">
      <t>マタ</t>
    </rPh>
    <rPh sb="25" eb="28">
      <t>チンタイシャク</t>
    </rPh>
    <rPh sb="28" eb="30">
      <t>ケイヤク</t>
    </rPh>
    <rPh sb="31" eb="33">
      <t>テイケツ</t>
    </rPh>
    <rPh sb="35" eb="37">
      <t>シヨウ</t>
    </rPh>
    <rPh sb="41" eb="43">
      <t>シャリョウ</t>
    </rPh>
    <rPh sb="48" eb="50">
      <t>トウホウ</t>
    </rPh>
    <rPh sb="51" eb="53">
      <t>トウガイ</t>
    </rPh>
    <rPh sb="53" eb="55">
      <t>シャリョウ</t>
    </rPh>
    <rPh sb="60" eb="61">
      <t>ダイ</t>
    </rPh>
    <rPh sb="62" eb="64">
      <t>フタン</t>
    </rPh>
    <phoneticPr fontId="3"/>
  </si>
  <si>
    <t>（宛先）伊勢市長</t>
  </si>
  <si>
    <t>月</t>
  </si>
  <si>
    <t>申請可</t>
    <rPh sb="0" eb="2">
      <t>シンセイ</t>
    </rPh>
    <rPh sb="2" eb="3">
      <t>カ</t>
    </rPh>
    <phoneticPr fontId="3"/>
  </si>
  <si>
    <r>
      <t>　この</t>
    </r>
    <r>
      <rPr>
        <sz val="9"/>
        <rFont val="ＭＳ Ｐ明朝"/>
        <family val="1"/>
        <charset val="128"/>
      </rPr>
      <t>支援金と対象経費を重複して、介護サービス事業所・施設における物価高騰対策支援金を受けていない。</t>
    </r>
    <rPh sb="3" eb="6">
      <t>シエンキン</t>
    </rPh>
    <rPh sb="33" eb="35">
      <t>ブッカ</t>
    </rPh>
    <rPh sb="35" eb="37">
      <t>コウトウ</t>
    </rPh>
    <phoneticPr fontId="3"/>
  </si>
  <si>
    <t>令和</t>
  </si>
  <si>
    <t>令和</t>
    <rPh sb="0" eb="2">
      <t>レイワ</t>
    </rPh>
    <phoneticPr fontId="3"/>
  </si>
  <si>
    <t>様式第１号（第７条関係）</t>
  </si>
  <si>
    <t>様式第２号（第７条関係）</t>
  </si>
  <si>
    <t>様式第３号（第７条関係）</t>
  </si>
  <si>
    <t>様式第５号（第７条関係）</t>
  </si>
  <si>
    <t>○</t>
  </si>
  <si>
    <r>
      <t>　伊勢市障害福祉サービス等事業所安定運営支援金（令和５年度</t>
    </r>
    <r>
      <rPr>
        <sz val="10"/>
        <color rgb="FFFF0000"/>
        <rFont val="ＭＳ 明朝"/>
        <family val="1"/>
        <charset val="128"/>
      </rPr>
      <t>後期</t>
    </r>
    <r>
      <rPr>
        <sz val="10"/>
        <color theme="1"/>
        <rFont val="ＭＳ 明朝"/>
        <family val="1"/>
        <charset val="128"/>
      </rPr>
      <t>分）の交付を受けたいので、次のとおり申請します。</t>
    </r>
    <rPh sb="29" eb="31">
      <t>コウキ</t>
    </rPh>
    <rPh sb="34" eb="36">
      <t>コウフ</t>
    </rPh>
    <rPh sb="37" eb="38">
      <t>ウ</t>
    </rPh>
    <phoneticPr fontId="3"/>
  </si>
  <si>
    <r>
      <t>伊勢市障害福祉サービス等事業所安定運営支援金（令和５年度</t>
    </r>
    <r>
      <rPr>
        <sz val="10"/>
        <color rgb="FFFF0000"/>
        <rFont val="ＭＳ 明朝"/>
        <family val="1"/>
        <charset val="128"/>
      </rPr>
      <t>後</t>
    </r>
    <r>
      <rPr>
        <sz val="10"/>
        <color rgb="FFFF0000"/>
        <rFont val="ＭＳ 明朝"/>
        <family val="1"/>
        <charset val="128"/>
      </rPr>
      <t>期</t>
    </r>
    <r>
      <rPr>
        <sz val="10"/>
        <color theme="1"/>
        <rFont val="ＭＳ 明朝"/>
        <family val="1"/>
        <charset val="128"/>
      </rPr>
      <t>分）交付申請書（総括表）</t>
    </r>
    <rPh sb="28" eb="29">
      <t>アト</t>
    </rPh>
    <rPh sb="29" eb="30">
      <t>キ</t>
    </rPh>
    <phoneticPr fontId="3"/>
  </si>
  <si>
    <t>令和5.10</t>
    <rPh sb="0" eb="2">
      <t>レイワ</t>
    </rPh>
    <phoneticPr fontId="3"/>
  </si>
  <si>
    <t>令和5.11</t>
    <rPh sb="0" eb="2">
      <t>レイワ</t>
    </rPh>
    <phoneticPr fontId="3"/>
  </si>
  <si>
    <t>令和6.1</t>
    <rPh sb="0" eb="2">
      <t>レイワ</t>
    </rPh>
    <phoneticPr fontId="3"/>
  </si>
  <si>
    <t>基準単価
R5.10~R5.12</t>
    <rPh sb="0" eb="2">
      <t>キジュン</t>
    </rPh>
    <rPh sb="2" eb="4">
      <t>タンカ</t>
    </rPh>
    <phoneticPr fontId="3"/>
  </si>
  <si>
    <t>基準単価
R6.1~R6.3</t>
    <rPh sb="0" eb="2">
      <t>キジュン</t>
    </rPh>
    <rPh sb="2" eb="4">
      <t>タンカ</t>
    </rPh>
    <phoneticPr fontId="3"/>
  </si>
  <si>
    <r>
      <t>　今回の</t>
    </r>
    <r>
      <rPr>
        <sz val="12"/>
        <rFont val="ＭＳ Ｐ明朝"/>
        <family val="1"/>
        <charset val="128"/>
      </rPr>
      <t>伊勢市障害福祉サービス等事業所安定運営支援金（令和５年度</t>
    </r>
    <r>
      <rPr>
        <sz val="12"/>
        <color rgb="FFFF0000"/>
        <rFont val="ＭＳ Ｐ明朝"/>
        <family val="1"/>
        <charset val="128"/>
      </rPr>
      <t>後期</t>
    </r>
    <r>
      <rPr>
        <sz val="12"/>
        <rFont val="ＭＳ Ｐ明朝"/>
        <family val="1"/>
        <charset val="128"/>
      </rPr>
      <t>分）の交付を申請するに当たり、以下の項目について、全て誓約します。
　万一、誓約した内容に偽りがあった場合は、不当に受け取った支援金を速やかに伊勢市に返還します。</t>
    </r>
    <rPh sb="1" eb="3">
      <t>コンカイ</t>
    </rPh>
    <rPh sb="32" eb="34">
      <t>コウキ</t>
    </rPh>
    <rPh sb="37" eb="39">
      <t>コウフ</t>
    </rPh>
    <rPh sb="40" eb="42">
      <t>シンセイ</t>
    </rPh>
    <rPh sb="45" eb="46">
      <t>ア</t>
    </rPh>
    <rPh sb="49" eb="51">
      <t>イカ</t>
    </rPh>
    <rPh sb="52" eb="54">
      <t>コウモク</t>
    </rPh>
    <rPh sb="59" eb="60">
      <t>スベ</t>
    </rPh>
    <rPh sb="61" eb="63">
      <t>セイヤク</t>
    </rPh>
    <rPh sb="69" eb="71">
      <t>マンイチ</t>
    </rPh>
    <rPh sb="72" eb="74">
      <t>セイヤク</t>
    </rPh>
    <rPh sb="76" eb="78">
      <t>ナイヨウ</t>
    </rPh>
    <rPh sb="79" eb="80">
      <t>イツワ</t>
    </rPh>
    <rPh sb="85" eb="87">
      <t>バアイ</t>
    </rPh>
    <rPh sb="89" eb="91">
      <t>フトウ</t>
    </rPh>
    <rPh sb="92" eb="93">
      <t>ウ</t>
    </rPh>
    <rPh sb="94" eb="95">
      <t>ト</t>
    </rPh>
    <rPh sb="97" eb="100">
      <t>シエンキン</t>
    </rPh>
    <rPh sb="101" eb="102">
      <t>スミ</t>
    </rPh>
    <rPh sb="109" eb="111">
      <t>ヘンカン</t>
    </rPh>
    <phoneticPr fontId="3"/>
  </si>
  <si>
    <r>
      <t xml:space="preserve">請求書の入力内容に誤りがないか確認
</t>
    </r>
    <r>
      <rPr>
        <b/>
        <sz val="10"/>
        <color rgb="FFFF0000"/>
        <rFont val="ＭＳ ゴシック"/>
        <family val="3"/>
        <charset val="128"/>
      </rPr>
      <t>※入力内容に誤りがあった場合は、支援金を支払うことができません。</t>
    </r>
    <rPh sb="0" eb="3">
      <t>セイキュウショ</t>
    </rPh>
    <rPh sb="4" eb="6">
      <t>ニュウリョク</t>
    </rPh>
    <rPh sb="6" eb="8">
      <t>ナイヨウ</t>
    </rPh>
    <rPh sb="9" eb="10">
      <t>アヤマ</t>
    </rPh>
    <rPh sb="15" eb="17">
      <t>カクニン</t>
    </rPh>
    <rPh sb="19" eb="21">
      <t>ニュウリョク</t>
    </rPh>
    <rPh sb="21" eb="23">
      <t>ナイヨウ</t>
    </rPh>
    <rPh sb="24" eb="25">
      <t>アヤマ</t>
    </rPh>
    <rPh sb="30" eb="32">
      <t>バアイ</t>
    </rPh>
    <rPh sb="34" eb="37">
      <t>シエンキン</t>
    </rPh>
    <rPh sb="38" eb="40">
      <t>シハラ</t>
    </rPh>
    <phoneticPr fontId="3"/>
  </si>
  <si>
    <r>
      <t>○令和５年</t>
    </r>
    <r>
      <rPr>
        <sz val="12"/>
        <rFont val="ＭＳ Ｐ明朝"/>
        <family val="1"/>
        <charset val="128"/>
      </rPr>
      <t>10月１日（令和５年10月２日以降に事業を開始した場合は、当該日）から申請日までの間、サービス提供を継続しています。</t>
    </r>
    <rPh sb="1" eb="3">
      <t>レイワ</t>
    </rPh>
    <rPh sb="4" eb="5">
      <t>ネン</t>
    </rPh>
    <rPh sb="7" eb="8">
      <t>ツキ</t>
    </rPh>
    <rPh sb="9" eb="10">
      <t>ニチ</t>
    </rPh>
    <rPh sb="11" eb="13">
      <t>レイワ</t>
    </rPh>
    <rPh sb="14" eb="15">
      <t>ネン</t>
    </rPh>
    <rPh sb="17" eb="18">
      <t>ツキ</t>
    </rPh>
    <rPh sb="19" eb="20">
      <t>ニチ</t>
    </rPh>
    <rPh sb="20" eb="22">
      <t>イコウ</t>
    </rPh>
    <rPh sb="23" eb="25">
      <t>ジギョウ</t>
    </rPh>
    <rPh sb="26" eb="28">
      <t>カイシ</t>
    </rPh>
    <rPh sb="30" eb="32">
      <t>バアイ</t>
    </rPh>
    <rPh sb="34" eb="36">
      <t>トウガイ</t>
    </rPh>
    <rPh sb="36" eb="37">
      <t>ビ</t>
    </rPh>
    <rPh sb="40" eb="42">
      <t>シンセイ</t>
    </rPh>
    <rPh sb="42" eb="43">
      <t>ビ</t>
    </rPh>
    <rPh sb="46" eb="47">
      <t>アイダ</t>
    </rPh>
    <rPh sb="52" eb="54">
      <t>テイキョウ</t>
    </rPh>
    <rPh sb="55" eb="57">
      <t>ケイゾク</t>
    </rPh>
    <phoneticPr fontId="3"/>
  </si>
  <si>
    <r>
      <t>○交付申請に係る事業所は、伊勢市介護サービス等事業所安定運営支援金（令和５年度</t>
    </r>
    <r>
      <rPr>
        <sz val="12"/>
        <rFont val="ＭＳ Ｐ明朝"/>
        <family val="1"/>
        <charset val="128"/>
      </rPr>
      <t>後期分）交付要綱（令和５年12月21日施行）の規定による伊勢市介護サービス等事業所安定運営支援金（令和５年度後期分）の交付申請に係る事業所と重複していません。</t>
    </r>
    <rPh sb="1" eb="3">
      <t>コウフ</t>
    </rPh>
    <rPh sb="3" eb="5">
      <t>シンセイ</t>
    </rPh>
    <rPh sb="6" eb="7">
      <t>カカ</t>
    </rPh>
    <rPh sb="8" eb="11">
      <t>ジギョウショ</t>
    </rPh>
    <rPh sb="13" eb="16">
      <t>イセシ</t>
    </rPh>
    <rPh sb="16" eb="18">
      <t>カイゴ</t>
    </rPh>
    <rPh sb="22" eb="23">
      <t>トウ</t>
    </rPh>
    <rPh sb="23" eb="26">
      <t>ジギョウショ</t>
    </rPh>
    <rPh sb="26" eb="28">
      <t>アンテイ</t>
    </rPh>
    <rPh sb="28" eb="30">
      <t>ウンエイ</t>
    </rPh>
    <rPh sb="30" eb="33">
      <t>シエンキン</t>
    </rPh>
    <rPh sb="34" eb="36">
      <t>レイワ</t>
    </rPh>
    <rPh sb="37" eb="39">
      <t>ネンド</t>
    </rPh>
    <rPh sb="39" eb="40">
      <t>アト</t>
    </rPh>
    <rPh sb="40" eb="41">
      <t>キ</t>
    </rPh>
    <rPh sb="41" eb="42">
      <t>ブン</t>
    </rPh>
    <rPh sb="43" eb="45">
      <t>コウフ</t>
    </rPh>
    <rPh sb="45" eb="47">
      <t>ヨウコウ</t>
    </rPh>
    <rPh sb="62" eb="64">
      <t>キテイ</t>
    </rPh>
    <rPh sb="67" eb="70">
      <t>イセシ</t>
    </rPh>
    <rPh sb="70" eb="72">
      <t>カイゴ</t>
    </rPh>
    <rPh sb="76" eb="80">
      <t>トウジギョウショ</t>
    </rPh>
    <rPh sb="80" eb="82">
      <t>アンテイ</t>
    </rPh>
    <rPh sb="82" eb="84">
      <t>ウンエイ</t>
    </rPh>
    <rPh sb="84" eb="87">
      <t>シエンキン</t>
    </rPh>
    <rPh sb="88" eb="90">
      <t>レイワ</t>
    </rPh>
    <rPh sb="91" eb="93">
      <t>ネンド</t>
    </rPh>
    <rPh sb="93" eb="95">
      <t>コウキ</t>
    </rPh>
    <rPh sb="95" eb="96">
      <t>フン</t>
    </rPh>
    <rPh sb="98" eb="100">
      <t>コウフ</t>
    </rPh>
    <rPh sb="100" eb="102">
      <t>シンセイ</t>
    </rPh>
    <rPh sb="103" eb="104">
      <t>カカ</t>
    </rPh>
    <rPh sb="105" eb="108">
      <t>ジギョウショ</t>
    </rPh>
    <rPh sb="109" eb="111">
      <t>チョウフク</t>
    </rPh>
    <phoneticPr fontId="3"/>
  </si>
  <si>
    <r>
      <t>伊勢市障害福祉サービス等事業所安定運営支援金（令和５年度</t>
    </r>
    <r>
      <rPr>
        <b/>
        <sz val="12"/>
        <color rgb="FFFF0000"/>
        <rFont val="ＭＳ 明朝"/>
        <family val="1"/>
        <charset val="128"/>
      </rPr>
      <t>後期</t>
    </r>
    <r>
      <rPr>
        <b/>
        <sz val="12"/>
        <rFont val="ＭＳ 明朝"/>
        <family val="1"/>
        <charset val="128"/>
      </rPr>
      <t>分</t>
    </r>
    <r>
      <rPr>
        <b/>
        <sz val="12"/>
        <rFont val="ＭＳ 明朝"/>
        <family val="1"/>
      </rPr>
      <t>）</t>
    </r>
    <rPh sb="28" eb="29">
      <t>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</si>
</sst>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\-#,##0;&quot;&quot;"/>
    <numFmt numFmtId="178" formatCode="#,##0_ ;[Red]\-#,##0\ "/>
  </numFmts>
  <fonts count="67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1"/>
      <color theme="1"/>
      <name val="ＭＳ 明朝"/>
      <family val="1"/>
    </font>
    <font>
      <b/>
      <sz val="14"/>
      <color rgb="FFFF0000"/>
      <name val="ＭＳ ゴシック"/>
      <family val="3"/>
    </font>
    <font>
      <b/>
      <sz val="14"/>
      <color theme="1"/>
      <name val="ＭＳ 明朝"/>
      <family val="1"/>
    </font>
    <font>
      <b/>
      <sz val="12"/>
      <name val="ＭＳ 明朝"/>
      <family val="1"/>
    </font>
    <font>
      <sz val="12"/>
      <color theme="1"/>
      <name val="ＭＳ 明朝"/>
      <family val="1"/>
    </font>
    <font>
      <b/>
      <sz val="10"/>
      <color theme="1"/>
      <name val="ＭＳ ゴシック"/>
      <family val="3"/>
    </font>
    <font>
      <sz val="10"/>
      <color theme="1"/>
      <name val="ＭＳ 明朝"/>
      <family val="1"/>
    </font>
    <font>
      <sz val="8"/>
      <color rgb="FFFF0000"/>
      <name val="ＭＳ 明朝"/>
      <family val="1"/>
    </font>
    <font>
      <sz val="10"/>
      <color rgb="FFFF0000"/>
      <name val="ＭＳ 明朝"/>
      <family val="1"/>
    </font>
    <font>
      <sz val="9"/>
      <color theme="1"/>
      <name val="ＭＳ 明朝"/>
      <family val="1"/>
    </font>
    <font>
      <sz val="10"/>
      <name val="ＭＳ 明朝"/>
      <family val="1"/>
    </font>
    <font>
      <sz val="8"/>
      <color theme="1"/>
      <name val="ＭＳ 明朝"/>
      <family val="1"/>
    </font>
    <font>
      <u/>
      <sz val="11"/>
      <color theme="10"/>
      <name val="ＭＳ Ｐゴシック"/>
      <family val="3"/>
    </font>
    <font>
      <sz val="9"/>
      <color rgb="FFFF0000"/>
      <name val="ＭＳ 明朝"/>
      <family val="1"/>
    </font>
    <font>
      <sz val="11"/>
      <color theme="1"/>
      <name val="ＭＳ Ｐ明朝"/>
      <family val="1"/>
    </font>
    <font>
      <b/>
      <sz val="10"/>
      <color theme="1"/>
      <name val="ＭＳ Ｐ明朝"/>
      <family val="1"/>
    </font>
    <font>
      <sz val="10"/>
      <color theme="1"/>
      <name val="ＭＳ Ｐ明朝"/>
      <family val="1"/>
    </font>
    <font>
      <sz val="8"/>
      <color theme="1"/>
      <name val="ＭＳ Ｐ明朝"/>
      <family val="1"/>
    </font>
    <font>
      <sz val="9"/>
      <color theme="1"/>
      <name val="ＭＳ Ｐ明朝"/>
      <family val="1"/>
    </font>
    <font>
      <b/>
      <sz val="10"/>
      <name val="ＭＳ Ｐ明朝"/>
      <family val="1"/>
    </font>
    <font>
      <sz val="10"/>
      <name val="ＭＳ Ｐ明朝"/>
      <family val="1"/>
    </font>
    <font>
      <sz val="9"/>
      <name val="ＭＳ Ｐ明朝"/>
      <family val="1"/>
    </font>
    <font>
      <sz val="9"/>
      <name val="ＭＳ Ｐゴシック"/>
      <family val="3"/>
    </font>
    <font>
      <sz val="11"/>
      <color rgb="FFFF0000"/>
      <name val="ＭＳ Ｐゴシック"/>
      <family val="3"/>
    </font>
    <font>
      <b/>
      <sz val="12"/>
      <color rgb="FFFF0000"/>
      <name val="ＭＳ Ｐゴシック"/>
      <family val="3"/>
    </font>
    <font>
      <sz val="6"/>
      <color theme="1"/>
      <name val="ＭＳ Ｐ明朝"/>
      <family val="1"/>
    </font>
    <font>
      <sz val="6"/>
      <name val="ＭＳ Ｐゴシック"/>
      <family val="3"/>
    </font>
    <font>
      <sz val="10"/>
      <color rgb="FFFF0000"/>
      <name val="ＭＳ Ｐ明朝"/>
      <family val="1"/>
    </font>
    <font>
      <sz val="11"/>
      <name val="ＭＳ Ｐ明朝"/>
      <family val="1"/>
    </font>
    <font>
      <sz val="11"/>
      <color theme="0"/>
      <name val="ＭＳ Ｐ明朝"/>
      <family val="1"/>
    </font>
    <font>
      <sz val="9"/>
      <color theme="0"/>
      <name val="ＭＳ Ｐ明朝"/>
      <family val="1"/>
    </font>
    <font>
      <sz val="6"/>
      <name val="ＭＳ Ｐ明朝"/>
      <family val="1"/>
    </font>
    <font>
      <sz val="9"/>
      <color theme="0"/>
      <name val="ＭＳ Ｐゴシック"/>
      <family val="3"/>
    </font>
    <font>
      <sz val="11"/>
      <color theme="0"/>
      <name val="ＭＳ Ｐゴシック"/>
      <family val="3"/>
    </font>
    <font>
      <sz val="7"/>
      <color theme="1"/>
      <name val="ＭＳ Ｐ明朝"/>
      <family val="1"/>
    </font>
    <font>
      <b/>
      <sz val="16"/>
      <color rgb="FFFF0000"/>
      <name val="ＭＳ ゴシック"/>
      <family val="3"/>
    </font>
    <font>
      <sz val="11"/>
      <name val="ＭＳ ゴシック"/>
      <family val="3"/>
    </font>
    <font>
      <sz val="14"/>
      <name val="ＭＳ 明朝"/>
      <family val="1"/>
    </font>
    <font>
      <sz val="12"/>
      <name val="ＭＳ Ｐ明朝"/>
      <family val="1"/>
    </font>
    <font>
      <sz val="14"/>
      <name val="ＭＳ Ｐ明朝"/>
      <family val="1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</font>
    <font>
      <b/>
      <sz val="10"/>
      <color rgb="FFFF0000"/>
      <name val="ＭＳ 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8" fillId="0" borderId="1" xfId="0" applyFont="1" applyBorder="1" applyAlignment="1" applyProtection="1">
      <alignment horizontal="center" vertical="top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10" fillId="0" borderId="0" xfId="0" applyFont="1" applyBorder="1" applyProtection="1">
      <alignment vertical="center"/>
    </xf>
    <xf numFmtId="0" fontId="10" fillId="0" borderId="7" xfId="0" applyFont="1" applyBorder="1" applyAlignment="1" applyProtection="1">
      <alignment horizontal="center" vertical="center" textRotation="255"/>
    </xf>
    <xf numFmtId="0" fontId="10" fillId="0" borderId="8" xfId="0" applyFont="1" applyBorder="1" applyAlignment="1" applyProtection="1">
      <alignment horizontal="center" vertical="center" textRotation="255"/>
    </xf>
    <xf numFmtId="0" fontId="10" fillId="0" borderId="8" xfId="0" applyFont="1" applyBorder="1" applyAlignment="1" applyProtection="1">
      <alignment horizontal="center" vertical="center" textRotation="255" shrinkToFit="1"/>
    </xf>
    <xf numFmtId="0" fontId="14" fillId="0" borderId="8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left" vertical="center"/>
    </xf>
    <xf numFmtId="0" fontId="14" fillId="0" borderId="17" xfId="0" applyFont="1" applyBorder="1" applyAlignment="1" applyProtection="1">
      <alignment horizontal="left" vertical="center"/>
    </xf>
    <xf numFmtId="0" fontId="10" fillId="0" borderId="9" xfId="0" applyFont="1" applyBorder="1" applyProtection="1">
      <alignment vertical="center"/>
    </xf>
    <xf numFmtId="0" fontId="10" fillId="0" borderId="18" xfId="0" applyFont="1" applyBorder="1" applyProtection="1">
      <alignment vertical="center"/>
    </xf>
    <xf numFmtId="0" fontId="15" fillId="0" borderId="18" xfId="0" applyFont="1" applyBorder="1" applyProtection="1">
      <alignment vertical="center"/>
    </xf>
    <xf numFmtId="0" fontId="14" fillId="0" borderId="18" xfId="0" applyFont="1" applyBorder="1" applyProtection="1">
      <alignment vertical="center"/>
    </xf>
    <xf numFmtId="0" fontId="10" fillId="0" borderId="21" xfId="0" applyFont="1" applyBorder="1" applyProtection="1">
      <alignment vertical="center"/>
    </xf>
    <xf numFmtId="0" fontId="10" fillId="0" borderId="23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29" xfId="0" applyFont="1" applyBorder="1" applyProtection="1">
      <alignment vertical="center"/>
    </xf>
    <xf numFmtId="0" fontId="10" fillId="0" borderId="30" xfId="0" applyFont="1" applyBorder="1" applyProtection="1">
      <alignment vertical="center"/>
    </xf>
    <xf numFmtId="0" fontId="14" fillId="0" borderId="30" xfId="0" applyFont="1" applyBorder="1" applyProtection="1">
      <alignment vertical="center"/>
    </xf>
    <xf numFmtId="0" fontId="10" fillId="0" borderId="34" xfId="0" applyFont="1" applyBorder="1" applyProtection="1">
      <alignment vertical="center"/>
    </xf>
    <xf numFmtId="0" fontId="10" fillId="0" borderId="38" xfId="0" applyFont="1" applyBorder="1" applyAlignment="1" applyProtection="1">
      <alignment vertical="center"/>
    </xf>
    <xf numFmtId="176" fontId="10" fillId="0" borderId="39" xfId="0" applyNumberFormat="1" applyFont="1" applyBorder="1" applyAlignment="1" applyProtection="1">
      <alignment vertical="center"/>
    </xf>
    <xf numFmtId="0" fontId="10" fillId="0" borderId="39" xfId="0" applyFont="1" applyBorder="1" applyAlignment="1" applyProtection="1">
      <alignment vertical="center"/>
    </xf>
    <xf numFmtId="176" fontId="14" fillId="0" borderId="39" xfId="0" applyNumberFormat="1" applyFont="1" applyBorder="1" applyAlignment="1" applyProtection="1">
      <alignment vertical="center"/>
    </xf>
    <xf numFmtId="176" fontId="10" fillId="0" borderId="37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176" fontId="10" fillId="0" borderId="0" xfId="0" applyNumberFormat="1" applyFont="1" applyBorder="1" applyAlignment="1" applyProtection="1">
      <alignment vertical="center"/>
    </xf>
    <xf numFmtId="176" fontId="12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7" fillId="0" borderId="0" xfId="0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</xf>
    <xf numFmtId="0" fontId="18" fillId="3" borderId="1" xfId="0" applyFont="1" applyFill="1" applyBorder="1" applyAlignment="1" applyProtection="1">
      <alignment horizontal="center" vertical="center" shrinkToFit="1"/>
    </xf>
    <xf numFmtId="177" fontId="18" fillId="0" borderId="1" xfId="0" applyNumberFormat="1" applyFont="1" applyBorder="1" applyAlignment="1" applyProtection="1">
      <alignment horizontal="center" vertical="center" shrinkToFit="1"/>
    </xf>
    <xf numFmtId="0" fontId="20" fillId="3" borderId="40" xfId="0" applyFont="1" applyFill="1" applyBorder="1" applyAlignment="1" applyProtection="1">
      <alignment horizontal="center" vertical="center"/>
    </xf>
    <xf numFmtId="177" fontId="18" fillId="0" borderId="40" xfId="0" applyNumberFormat="1" applyFont="1" applyBorder="1" applyAlignment="1" applyProtection="1">
      <alignment horizontal="center" vertical="center" shrinkToFi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/>
    </xf>
    <xf numFmtId="177" fontId="18" fillId="0" borderId="40" xfId="0" applyNumberFormat="1" applyFont="1" applyBorder="1" applyAlignment="1" applyProtection="1">
      <alignment horizontal="left" vertical="center" shrinkToFit="1"/>
    </xf>
    <xf numFmtId="177" fontId="18" fillId="0" borderId="1" xfId="7" applyNumberFormat="1" applyFont="1" applyBorder="1" applyAlignment="1" applyProtection="1">
      <alignment horizontal="right" vertical="center" shrinkToFit="1"/>
    </xf>
    <xf numFmtId="0" fontId="18" fillId="0" borderId="0" xfId="0" applyFont="1" applyAlignment="1" applyProtection="1">
      <alignment horizontal="right" vertical="center"/>
    </xf>
    <xf numFmtId="0" fontId="20" fillId="3" borderId="41" xfId="0" applyFont="1" applyFill="1" applyBorder="1" applyAlignment="1" applyProtection="1">
      <alignment horizontal="center" vertical="center"/>
    </xf>
    <xf numFmtId="177" fontId="18" fillId="0" borderId="42" xfId="7" applyNumberFormat="1" applyFont="1" applyBorder="1" applyAlignment="1" applyProtection="1">
      <alignment horizontal="right" vertical="center" shrinkToFit="1"/>
    </xf>
    <xf numFmtId="0" fontId="20" fillId="3" borderId="43" xfId="0" applyFont="1" applyFill="1" applyBorder="1" applyAlignment="1" applyProtection="1">
      <alignment horizontal="center" vertical="center" wrapText="1"/>
    </xf>
    <xf numFmtId="177" fontId="18" fillId="0" borderId="43" xfId="7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right" vertical="center" wrapText="1"/>
    </xf>
    <xf numFmtId="49" fontId="22" fillId="0" borderId="0" xfId="0" applyNumberFormat="1" applyFont="1" applyFill="1" applyBorder="1" applyAlignment="1">
      <alignment horizontal="right" vertical="center" wrapText="1"/>
    </xf>
    <xf numFmtId="0" fontId="24" fillId="2" borderId="47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vertical="center"/>
    </xf>
    <xf numFmtId="0" fontId="10" fillId="0" borderId="48" xfId="0" applyFont="1" applyFill="1" applyBorder="1">
      <alignment vertical="center"/>
    </xf>
    <xf numFmtId="0" fontId="10" fillId="0" borderId="49" xfId="0" applyFont="1" applyFill="1" applyBorder="1">
      <alignment vertical="center"/>
    </xf>
    <xf numFmtId="0" fontId="10" fillId="0" borderId="45" xfId="0" applyFont="1" applyFill="1" applyBorder="1">
      <alignment vertical="center"/>
    </xf>
    <xf numFmtId="0" fontId="10" fillId="0" borderId="51" xfId="0" applyFont="1" applyFill="1" applyBorder="1">
      <alignment vertical="center"/>
    </xf>
    <xf numFmtId="0" fontId="10" fillId="0" borderId="52" xfId="0" applyFont="1" applyFill="1" applyBorder="1">
      <alignment vertical="center"/>
    </xf>
    <xf numFmtId="0" fontId="22" fillId="0" borderId="11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1" fillId="0" borderId="54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center" vertical="center" wrapText="1"/>
    </xf>
    <xf numFmtId="38" fontId="21" fillId="0" borderId="0" xfId="0" applyNumberFormat="1" applyFont="1" applyFill="1">
      <alignment vertical="center"/>
    </xf>
    <xf numFmtId="0" fontId="10" fillId="0" borderId="9" xfId="0" applyFont="1" applyFill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53" xfId="0" applyFont="1" applyFill="1" applyBorder="1">
      <alignment vertical="center"/>
    </xf>
    <xf numFmtId="0" fontId="10" fillId="0" borderId="13" xfId="0" applyFont="1" applyFill="1" applyBorder="1">
      <alignment vertical="center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21" fillId="0" borderId="0" xfId="0" applyNumberFormat="1" applyFont="1" applyFill="1">
      <alignment vertical="center"/>
    </xf>
    <xf numFmtId="0" fontId="28" fillId="0" borderId="0" xfId="0" applyFont="1" applyFill="1" applyBorder="1" applyAlignment="1">
      <alignment vertical="center"/>
    </xf>
    <xf numFmtId="38" fontId="18" fillId="0" borderId="0" xfId="7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10" fillId="0" borderId="59" xfId="0" applyFont="1" applyFill="1" applyBorder="1">
      <alignment vertical="center"/>
    </xf>
    <xf numFmtId="0" fontId="10" fillId="0" borderId="60" xfId="0" applyFont="1" applyFill="1" applyBorder="1">
      <alignment vertical="center"/>
    </xf>
    <xf numFmtId="0" fontId="10" fillId="0" borderId="61" xfId="0" applyFont="1" applyFill="1" applyBorder="1">
      <alignment vertical="center"/>
    </xf>
    <xf numFmtId="0" fontId="10" fillId="0" borderId="55" xfId="0" applyFont="1" applyFill="1" applyBorder="1">
      <alignment vertical="center"/>
    </xf>
    <xf numFmtId="0" fontId="10" fillId="0" borderId="24" xfId="0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0" fillId="0" borderId="11" xfId="0" applyFont="1" applyFill="1" applyBorder="1">
      <alignment vertical="center"/>
    </xf>
    <xf numFmtId="0" fontId="33" fillId="0" borderId="0" xfId="0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wrapText="1"/>
    </xf>
    <xf numFmtId="0" fontId="34" fillId="0" borderId="0" xfId="0" applyNumberFormat="1" applyFont="1" applyFill="1" applyBorder="1" applyAlignment="1" applyProtection="1">
      <alignment horizontal="center" vertical="center"/>
      <protection locked="0"/>
    </xf>
    <xf numFmtId="49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2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0" fillId="0" borderId="40" xfId="0" applyFont="1" applyFill="1" applyBorder="1">
      <alignment vertical="center"/>
    </xf>
    <xf numFmtId="0" fontId="35" fillId="5" borderId="0" xfId="0" applyFont="1" applyFill="1" applyBorder="1" applyAlignment="1">
      <alignment vertical="center" wrapText="1"/>
    </xf>
    <xf numFmtId="0" fontId="20" fillId="0" borderId="53" xfId="0" applyFont="1" applyFill="1" applyBorder="1" applyAlignment="1" applyProtection="1">
      <alignment vertical="center" shrinkToFit="1"/>
      <protection locked="0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0" xfId="0" applyProtection="1">
      <alignment vertical="center"/>
    </xf>
    <xf numFmtId="0" fontId="40" fillId="0" borderId="0" xfId="0" applyFont="1">
      <alignment vertical="center"/>
    </xf>
    <xf numFmtId="0" fontId="32" fillId="0" borderId="0" xfId="0" applyFont="1" applyProtection="1">
      <alignment vertical="center"/>
    </xf>
    <xf numFmtId="0" fontId="42" fillId="0" borderId="0" xfId="0" applyFont="1" applyProtection="1">
      <alignment vertical="center"/>
    </xf>
    <xf numFmtId="0" fontId="42" fillId="0" borderId="0" xfId="0" applyFont="1" applyAlignment="1" applyProtection="1">
      <alignment horizontal="right" vertical="center" shrinkToFit="1"/>
    </xf>
    <xf numFmtId="0" fontId="42" fillId="0" borderId="0" xfId="0" applyFont="1" applyFill="1" applyAlignment="1" applyProtection="1">
      <alignment horizontal="center" vertical="center" shrinkToFit="1"/>
      <protection locked="0"/>
    </xf>
    <xf numFmtId="0" fontId="42" fillId="0" borderId="0" xfId="0" applyFont="1" applyFill="1" applyAlignment="1" applyProtection="1">
      <alignment horizontal="center" vertical="center" shrinkToFit="1"/>
    </xf>
    <xf numFmtId="0" fontId="32" fillId="0" borderId="0" xfId="0" applyFont="1" applyFill="1" applyAlignment="1" applyProtection="1">
      <alignment horizontal="center" vertical="center" shrinkToFit="1"/>
    </xf>
    <xf numFmtId="0" fontId="42" fillId="0" borderId="0" xfId="0" applyFont="1" applyAlignment="1" applyProtection="1">
      <alignment horizontal="right" vertical="center"/>
    </xf>
    <xf numFmtId="0" fontId="42" fillId="2" borderId="0" xfId="0" applyFont="1" applyFill="1" applyAlignment="1" applyProtection="1">
      <alignment horizontal="center" vertical="center" shrinkToFit="1"/>
    </xf>
    <xf numFmtId="0" fontId="32" fillId="0" borderId="0" xfId="0" applyFont="1" applyAlignment="1" applyProtection="1">
      <alignment horizontal="center" vertical="center"/>
    </xf>
    <xf numFmtId="0" fontId="32" fillId="2" borderId="0" xfId="0" applyFont="1" applyFill="1" applyAlignment="1" applyProtection="1">
      <alignment horizontal="center" vertical="center"/>
    </xf>
    <xf numFmtId="0" fontId="40" fillId="0" borderId="0" xfId="0" applyFo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Alignment="1">
      <alignment horizontal="right" vertical="center"/>
    </xf>
    <xf numFmtId="0" fontId="32" fillId="2" borderId="0" xfId="0" applyFont="1" applyFill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right" vertical="center"/>
    </xf>
    <xf numFmtId="0" fontId="43" fillId="0" borderId="0" xfId="0" applyFont="1">
      <alignment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31" xfId="0" applyNumberFormat="1" applyFont="1" applyBorder="1" applyAlignment="1" applyProtection="1">
      <alignment horizontal="right" vertical="center"/>
    </xf>
    <xf numFmtId="0" fontId="10" fillId="0" borderId="15" xfId="0" applyNumberFormat="1" applyFont="1" applyBorder="1" applyAlignment="1" applyProtection="1">
      <alignment horizontal="right" vertical="center"/>
    </xf>
    <xf numFmtId="38" fontId="10" fillId="0" borderId="31" xfId="7" applyFont="1" applyBorder="1" applyAlignment="1" applyProtection="1">
      <alignment horizontal="right" vertical="center"/>
    </xf>
    <xf numFmtId="38" fontId="10" fillId="0" borderId="15" xfId="7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3" xfId="0" applyFont="1" applyBorder="1" applyAlignment="1" applyProtection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5" xfId="0" applyFont="1" applyBorder="1" applyAlignment="1" applyProtection="1">
      <alignment horizontal="center" vertical="center" textRotation="255"/>
    </xf>
    <xf numFmtId="0" fontId="10" fillId="0" borderId="11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10" fillId="0" borderId="16" xfId="0" applyFont="1" applyBorder="1" applyAlignment="1" applyProtection="1">
      <alignment vertical="center"/>
    </xf>
    <xf numFmtId="0" fontId="10" fillId="0" borderId="23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38" fontId="10" fillId="0" borderId="16" xfId="7" applyFont="1" applyBorder="1" applyAlignment="1" applyProtection="1">
      <alignment vertical="center"/>
    </xf>
    <xf numFmtId="38" fontId="10" fillId="0" borderId="23" xfId="7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176" fontId="10" fillId="0" borderId="0" xfId="0" applyNumberFormat="1" applyFont="1" applyBorder="1" applyAlignment="1" applyProtection="1">
      <alignment vertical="center"/>
    </xf>
    <xf numFmtId="0" fontId="14" fillId="0" borderId="18" xfId="0" applyFont="1" applyBorder="1" applyAlignment="1" applyProtection="1">
      <alignment horizontal="center" vertical="center"/>
    </xf>
    <xf numFmtId="0" fontId="14" fillId="0" borderId="3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176" fontId="12" fillId="0" borderId="0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35" xfId="0" applyFont="1" applyFill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horizontal="center" vertical="center" shrinkToFit="1"/>
    </xf>
    <xf numFmtId="0" fontId="15" fillId="0" borderId="28" xfId="0" applyFont="1" applyBorder="1" applyAlignment="1" applyProtection="1">
      <alignment horizontal="center" vertical="center" shrinkToFi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37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shrinkToFit="1"/>
    </xf>
    <xf numFmtId="49" fontId="10" fillId="2" borderId="21" xfId="0" applyNumberFormat="1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49" fontId="10" fillId="2" borderId="14" xfId="0" applyNumberFormat="1" applyFont="1" applyFill="1" applyBorder="1" applyAlignment="1" applyProtection="1">
      <alignment horizontal="left" vertical="center"/>
      <protection locked="0"/>
    </xf>
    <xf numFmtId="49" fontId="10" fillId="2" borderId="25" xfId="0" applyNumberFormat="1" applyFont="1" applyFill="1" applyBorder="1" applyAlignment="1" applyProtection="1">
      <alignment horizontal="left" vertical="center"/>
      <protection locked="0"/>
    </xf>
    <xf numFmtId="0" fontId="16" fillId="2" borderId="14" xfId="6" applyFont="1" applyFill="1" applyBorder="1" applyAlignment="1" applyProtection="1">
      <alignment horizontal="left" vertical="center" shrinkToFit="1"/>
      <protection locked="0"/>
    </xf>
    <xf numFmtId="0" fontId="10" fillId="2" borderId="14" xfId="0" applyFont="1" applyFill="1" applyBorder="1" applyAlignment="1" applyProtection="1">
      <alignment horizontal="left" vertical="center" shrinkToFit="1"/>
      <protection locked="0"/>
    </xf>
    <xf numFmtId="0" fontId="10" fillId="2" borderId="36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2" xfId="0" applyFont="1" applyFill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left" vertical="center"/>
    </xf>
    <xf numFmtId="0" fontId="23" fillId="4" borderId="44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37" xfId="0" applyFont="1" applyFill="1" applyBorder="1" applyAlignment="1">
      <alignment horizontal="center" vertical="center"/>
    </xf>
    <xf numFmtId="0" fontId="25" fillId="0" borderId="53" xfId="0" applyFont="1" applyFill="1" applyBorder="1" applyAlignment="1">
      <alignment horizontal="left" vertical="center" wrapText="1"/>
    </xf>
    <xf numFmtId="0" fontId="25" fillId="0" borderId="66" xfId="0" applyFont="1" applyFill="1" applyBorder="1" applyAlignment="1">
      <alignment horizontal="left" vertical="center" wrapText="1"/>
    </xf>
    <xf numFmtId="0" fontId="25" fillId="0" borderId="53" xfId="0" applyFont="1" applyFill="1" applyBorder="1" applyAlignment="1">
      <alignment horizontal="left" vertical="center"/>
    </xf>
    <xf numFmtId="0" fontId="25" fillId="0" borderId="66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35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62" xfId="0" applyFont="1" applyFill="1" applyBorder="1" applyAlignment="1">
      <alignment vertical="center"/>
    </xf>
    <xf numFmtId="0" fontId="10" fillId="0" borderId="49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6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 textRotation="255"/>
    </xf>
    <xf numFmtId="0" fontId="10" fillId="0" borderId="45" xfId="0" applyFont="1" applyFill="1" applyBorder="1" applyAlignment="1">
      <alignment horizontal="center" vertical="center" textRotation="255"/>
    </xf>
    <xf numFmtId="0" fontId="10" fillId="0" borderId="46" xfId="0" applyFont="1" applyFill="1" applyBorder="1" applyAlignment="1">
      <alignment horizontal="center" vertical="center" textRotation="255"/>
    </xf>
    <xf numFmtId="0" fontId="2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0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22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38" fontId="22" fillId="0" borderId="0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 applyProtection="1">
      <alignment horizontal="center" vertical="center"/>
      <protection locked="0"/>
    </xf>
    <xf numFmtId="0" fontId="25" fillId="2" borderId="1" xfId="0" applyNumberFormat="1" applyFont="1" applyFill="1" applyBorder="1" applyAlignment="1" applyProtection="1">
      <alignment horizontal="center" vertical="center"/>
      <protection locked="0"/>
    </xf>
    <xf numFmtId="38" fontId="22" fillId="2" borderId="1" xfId="7" applyFont="1" applyFill="1" applyBorder="1" applyAlignment="1" applyProtection="1">
      <alignment horizontal="center" vertical="center" shrinkToFit="1"/>
      <protection locked="0"/>
    </xf>
    <xf numFmtId="0" fontId="25" fillId="2" borderId="1" xfId="0" applyFont="1" applyFill="1" applyBorder="1" applyAlignment="1" applyProtection="1">
      <alignment horizontal="center" vertical="center" shrinkToFit="1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49" fontId="34" fillId="0" borderId="0" xfId="0" applyNumberFormat="1" applyFont="1" applyFill="1" applyBorder="1" applyAlignment="1" applyProtection="1">
      <alignment horizontal="center" vertical="center"/>
      <protection locked="0"/>
    </xf>
    <xf numFmtId="38" fontId="34" fillId="0" borderId="0" xfId="7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Fill="1" applyBorder="1" applyAlignment="1" applyProtection="1">
      <alignment horizontal="center" vertical="center" shrinkToFit="1"/>
      <protection locked="0"/>
    </xf>
    <xf numFmtId="0" fontId="34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8" fontId="22" fillId="0" borderId="1" xfId="7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38" fontId="34" fillId="0" borderId="0" xfId="7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38" fontId="22" fillId="0" borderId="40" xfId="0" applyNumberFormat="1" applyFont="1" applyFill="1" applyBorder="1" applyAlignment="1" applyProtection="1">
      <alignment horizontal="right" vertical="center" shrinkToFit="1"/>
    </xf>
    <xf numFmtId="38" fontId="0" fillId="0" borderId="53" xfId="0" applyNumberFormat="1" applyFill="1" applyBorder="1" applyAlignment="1" applyProtection="1">
      <alignment horizontal="right" vertical="center" shrinkToFit="1"/>
    </xf>
    <xf numFmtId="38" fontId="0" fillId="0" borderId="55" xfId="0" applyNumberFormat="1" applyFill="1" applyBorder="1" applyAlignment="1" applyProtection="1">
      <alignment horizontal="right" vertical="center" shrinkToFit="1"/>
    </xf>
    <xf numFmtId="0" fontId="26" fillId="0" borderId="1" xfId="0" applyFont="1" applyBorder="1" applyAlignment="1">
      <alignment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/>
    </xf>
    <xf numFmtId="0" fontId="22" fillId="0" borderId="40" xfId="0" applyFont="1" applyFill="1" applyBorder="1" applyAlignment="1" applyProtection="1">
      <alignment horizontal="center" vertical="center" shrinkToFit="1"/>
    </xf>
    <xf numFmtId="0" fontId="0" fillId="0" borderId="53" xfId="0" applyFill="1" applyBorder="1" applyAlignment="1" applyProtection="1">
      <alignment horizontal="center" vertical="center" shrinkToFit="1"/>
    </xf>
    <xf numFmtId="0" fontId="0" fillId="0" borderId="55" xfId="0" applyFill="1" applyBorder="1" applyAlignment="1" applyProtection="1">
      <alignment horizontal="center" vertical="center" shrinkToFit="1"/>
    </xf>
    <xf numFmtId="0" fontId="22" fillId="0" borderId="56" xfId="0" applyFont="1" applyFill="1" applyBorder="1" applyAlignment="1" applyProtection="1">
      <alignment vertical="center" shrinkToFit="1"/>
    </xf>
    <xf numFmtId="0" fontId="0" fillId="0" borderId="57" xfId="0" applyFill="1" applyBorder="1" applyAlignment="1" applyProtection="1">
      <alignment vertical="center" shrinkToFit="1"/>
    </xf>
    <xf numFmtId="0" fontId="0" fillId="0" borderId="58" xfId="0" applyFill="1" applyBorder="1" applyAlignment="1" applyProtection="1">
      <alignment vertical="center" shrinkToFit="1"/>
    </xf>
    <xf numFmtId="178" fontId="22" fillId="0" borderId="40" xfId="7" applyNumberFormat="1" applyFont="1" applyFill="1" applyBorder="1" applyAlignment="1" applyProtection="1">
      <alignment horizontal="right" vertical="center" shrinkToFit="1"/>
    </xf>
    <xf numFmtId="0" fontId="0" fillId="0" borderId="53" xfId="0" applyFill="1" applyBorder="1" applyAlignment="1" applyProtection="1">
      <alignment horizontal="right" vertical="center" shrinkToFit="1"/>
    </xf>
    <xf numFmtId="0" fontId="0" fillId="0" borderId="55" xfId="0" applyFill="1" applyBorder="1" applyAlignment="1" applyProtection="1">
      <alignment horizontal="right" vertical="center" shrinkToFit="1"/>
    </xf>
    <xf numFmtId="38" fontId="22" fillId="0" borderId="40" xfId="0" applyNumberFormat="1" applyFont="1" applyFill="1" applyBorder="1" applyAlignment="1" applyProtection="1">
      <alignment vertical="center" shrinkToFit="1"/>
    </xf>
    <xf numFmtId="38" fontId="0" fillId="0" borderId="53" xfId="0" applyNumberFormat="1" applyBorder="1" applyAlignment="1" applyProtection="1">
      <alignment vertical="center" shrinkToFit="1"/>
    </xf>
    <xf numFmtId="0" fontId="29" fillId="0" borderId="53" xfId="0" applyNumberFormat="1" applyFont="1" applyFill="1" applyBorder="1" applyAlignment="1" applyProtection="1">
      <alignment vertical="center" shrinkToFit="1"/>
    </xf>
    <xf numFmtId="0" fontId="30" fillId="0" borderId="55" xfId="0" applyFont="1" applyBorder="1" applyAlignment="1" applyProtection="1">
      <alignment vertical="center" shrinkToFit="1"/>
    </xf>
    <xf numFmtId="0" fontId="22" fillId="0" borderId="53" xfId="0" applyNumberFormat="1" applyFont="1" applyFill="1" applyBorder="1" applyAlignment="1" applyProtection="1">
      <alignment vertical="center" shrinkToFit="1"/>
    </xf>
    <xf numFmtId="0" fontId="0" fillId="0" borderId="53" xfId="0" applyNumberFormat="1" applyBorder="1" applyAlignment="1" applyProtection="1">
      <alignment vertical="center" shrinkToFit="1"/>
    </xf>
    <xf numFmtId="0" fontId="20" fillId="0" borderId="1" xfId="0" applyFont="1" applyFill="1" applyBorder="1" applyAlignment="1">
      <alignment horizontal="center" vertical="center"/>
    </xf>
    <xf numFmtId="178" fontId="22" fillId="2" borderId="1" xfId="7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22" fillId="0" borderId="64" xfId="0" applyFont="1" applyFill="1" applyBorder="1" applyAlignment="1" applyProtection="1">
      <alignment horizontal="left" vertical="center" shrinkToFit="1"/>
      <protection locked="0"/>
    </xf>
    <xf numFmtId="0" fontId="0" fillId="0" borderId="64" xfId="0" applyFill="1" applyBorder="1" applyAlignment="1">
      <alignment horizontal="left" vertical="center" shrinkToFit="1"/>
    </xf>
    <xf numFmtId="0" fontId="20" fillId="0" borderId="40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27" fillId="0" borderId="40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9" fontId="10" fillId="2" borderId="11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11" xfId="0" applyFont="1" applyFill="1" applyBorder="1" applyAlignment="1">
      <alignment horizontal="left" vertical="top" wrapText="1"/>
    </xf>
    <xf numFmtId="0" fontId="29" fillId="0" borderId="67" xfId="0" applyFont="1" applyFill="1" applyBorder="1" applyAlignment="1">
      <alignment horizontal="left" vertical="top" wrapText="1"/>
    </xf>
    <xf numFmtId="0" fontId="10" fillId="2" borderId="63" xfId="0" applyFont="1" applyFill="1" applyBorder="1" applyAlignment="1" applyProtection="1">
      <alignment horizontal="left" vertical="center" shrinkToFit="1"/>
      <protection locked="0"/>
    </xf>
    <xf numFmtId="0" fontId="10" fillId="2" borderId="12" xfId="0" applyFont="1" applyFill="1" applyBorder="1" applyAlignment="1" applyProtection="1">
      <alignment horizontal="left" vertical="center" shrinkToFit="1"/>
      <protection locked="0"/>
    </xf>
    <xf numFmtId="0" fontId="10" fillId="2" borderId="65" xfId="0" applyFont="1" applyFill="1" applyBorder="1" applyAlignment="1" applyProtection="1">
      <alignment horizontal="left" vertical="center" shrinkToFit="1"/>
      <protection locked="0"/>
    </xf>
    <xf numFmtId="49" fontId="10" fillId="2" borderId="40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53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16" fillId="2" borderId="40" xfId="6" applyFont="1" applyFill="1" applyBorder="1" applyAlignment="1" applyProtection="1">
      <alignment vertical="center" shrinkToFit="1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10" fillId="2" borderId="26" xfId="0" applyFont="1" applyFill="1" applyBorder="1" applyAlignment="1" applyProtection="1">
      <alignment vertical="center" shrinkToFit="1"/>
      <protection locked="0"/>
    </xf>
    <xf numFmtId="0" fontId="10" fillId="2" borderId="13" xfId="0" applyFont="1" applyFill="1" applyBorder="1" applyAlignment="1" applyProtection="1">
      <alignment vertical="center" shrinkToFit="1"/>
      <protection locked="0"/>
    </xf>
    <xf numFmtId="0" fontId="10" fillId="2" borderId="35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177" fontId="13" fillId="0" borderId="40" xfId="0" applyNumberFormat="1" applyFont="1" applyFill="1" applyBorder="1" applyAlignment="1">
      <alignment horizontal="right" vertical="center" shrinkToFit="1"/>
    </xf>
    <xf numFmtId="177" fontId="13" fillId="0" borderId="53" xfId="0" applyNumberFormat="1" applyFont="1" applyFill="1" applyBorder="1" applyAlignment="1">
      <alignment horizontal="right" vertical="center" shrinkToFit="1"/>
    </xf>
    <xf numFmtId="0" fontId="10" fillId="2" borderId="9" xfId="0" applyFont="1" applyFill="1" applyBorder="1" applyAlignment="1" applyProtection="1">
      <alignment horizontal="left" vertical="center" shrinkToFit="1"/>
      <protection locked="0"/>
    </xf>
    <xf numFmtId="0" fontId="10" fillId="2" borderId="59" xfId="0" applyFont="1" applyFill="1" applyBorder="1" applyAlignment="1" applyProtection="1">
      <alignment horizontal="left" vertical="center" shrinkToFit="1"/>
      <protection locked="0"/>
    </xf>
    <xf numFmtId="0" fontId="15" fillId="0" borderId="27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0" fillId="2" borderId="60" xfId="0" applyFont="1" applyFill="1" applyBorder="1" applyAlignment="1" applyProtection="1">
      <alignment horizontal="left" vertical="center" shrinkToFit="1"/>
      <protection locked="0"/>
    </xf>
    <xf numFmtId="49" fontId="10" fillId="2" borderId="6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65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Fill="1" applyBorder="1" applyAlignment="1">
      <alignment horizontal="center" vertical="center"/>
    </xf>
    <xf numFmtId="0" fontId="13" fillId="2" borderId="53" xfId="0" applyFont="1" applyFill="1" applyBorder="1" applyAlignment="1" applyProtection="1">
      <alignment vertical="center" shrinkToFit="1"/>
      <protection locked="0"/>
    </xf>
    <xf numFmtId="0" fontId="13" fillId="2" borderId="55" xfId="0" applyFont="1" applyFill="1" applyBorder="1" applyAlignment="1" applyProtection="1">
      <alignment vertical="center" shrinkToFit="1"/>
      <protection locked="0"/>
    </xf>
    <xf numFmtId="49" fontId="13" fillId="0" borderId="40" xfId="0" applyNumberFormat="1" applyFont="1" applyFill="1" applyBorder="1" applyAlignment="1">
      <alignment horizontal="center" vertical="center"/>
    </xf>
    <xf numFmtId="49" fontId="13" fillId="0" borderId="53" xfId="0" applyNumberFormat="1" applyFont="1" applyFill="1" applyBorder="1" applyAlignment="1">
      <alignment horizontal="center" vertical="center"/>
    </xf>
    <xf numFmtId="38" fontId="10" fillId="2" borderId="53" xfId="7" applyFont="1" applyFill="1" applyBorder="1" applyAlignment="1" applyProtection="1">
      <alignment horizontal="right" vertical="center" shrinkToFit="1"/>
      <protection locked="0"/>
    </xf>
    <xf numFmtId="0" fontId="38" fillId="0" borderId="40" xfId="0" applyFont="1" applyFill="1" applyBorder="1" applyAlignment="1" applyProtection="1">
      <alignment horizontal="center" vertical="center" wrapText="1" shrinkToFit="1"/>
    </xf>
    <xf numFmtId="0" fontId="38" fillId="0" borderId="53" xfId="0" applyFont="1" applyFill="1" applyBorder="1" applyAlignment="1" applyProtection="1">
      <alignment horizontal="center" vertical="center" shrinkToFit="1"/>
    </xf>
    <xf numFmtId="38" fontId="20" fillId="0" borderId="53" xfId="7" applyFont="1" applyFill="1" applyBorder="1" applyAlignment="1" applyProtection="1">
      <alignment horizontal="right" vertical="center" shrinkToFit="1"/>
    </xf>
    <xf numFmtId="0" fontId="10" fillId="0" borderId="53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42" fillId="0" borderId="0" xfId="0" applyFont="1" applyAlignment="1" applyProtection="1">
      <alignment vertical="center" wrapText="1"/>
    </xf>
    <xf numFmtId="0" fontId="42" fillId="2" borderId="0" xfId="0" applyFont="1" applyFill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0" borderId="0" xfId="0" applyFont="1" applyAlignment="1" applyProtection="1">
      <alignment vertical="center"/>
    </xf>
    <xf numFmtId="0" fontId="42" fillId="0" borderId="0" xfId="0" applyFont="1" applyAlignment="1" applyProtection="1">
      <alignment vertical="center"/>
    </xf>
    <xf numFmtId="49" fontId="32" fillId="0" borderId="1" xfId="0" applyNumberFormat="1" applyFont="1" applyFill="1" applyBorder="1" applyAlignment="1" applyProtection="1">
      <alignment horizontal="left" vertical="center" wrapText="1"/>
    </xf>
    <xf numFmtId="49" fontId="32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53" xfId="0" applyNumberFormat="1" applyFont="1" applyFill="1" applyBorder="1" applyAlignment="1" applyProtection="1">
      <alignment horizontal="center" vertical="center" wrapText="1"/>
      <protection locked="0"/>
    </xf>
    <xf numFmtId="49" fontId="32" fillId="2" borderId="55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" xfId="0" applyNumberFormat="1" applyFont="1" applyFill="1" applyBorder="1" applyAlignment="1" applyProtection="1">
      <alignment horizontal="left" vertical="center" shrinkToFit="1"/>
    </xf>
    <xf numFmtId="0" fontId="32" fillId="0" borderId="68" xfId="0" applyFont="1" applyBorder="1" applyAlignment="1">
      <alignment horizontal="left" vertical="center" shrinkToFit="1"/>
    </xf>
    <xf numFmtId="0" fontId="32" fillId="0" borderId="11" xfId="0" applyFont="1" applyBorder="1" applyAlignment="1">
      <alignment horizontal="left" vertical="center" shrinkToFit="1"/>
    </xf>
    <xf numFmtId="0" fontId="32" fillId="0" borderId="62" xfId="0" applyFont="1" applyBorder="1" applyAlignment="1">
      <alignment horizontal="left" vertical="center" shrinkToFit="1"/>
    </xf>
    <xf numFmtId="0" fontId="32" fillId="0" borderId="63" xfId="0" applyFont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 shrinkToFit="1"/>
    </xf>
    <xf numFmtId="0" fontId="32" fillId="0" borderId="60" xfId="0" applyFont="1" applyBorder="1" applyAlignment="1">
      <alignment horizontal="left" vertical="center" shrinkToFit="1"/>
    </xf>
    <xf numFmtId="0" fontId="32" fillId="0" borderId="40" xfId="0" applyFont="1" applyBorder="1" applyAlignment="1">
      <alignment vertical="center" shrinkToFit="1"/>
    </xf>
    <xf numFmtId="0" fontId="32" fillId="0" borderId="53" xfId="0" applyFont="1" applyBorder="1" applyAlignment="1">
      <alignment vertical="center" shrinkToFit="1"/>
    </xf>
    <xf numFmtId="0" fontId="32" fillId="0" borderId="55" xfId="0" applyFont="1" applyBorder="1" applyAlignment="1">
      <alignment vertical="center" shrinkToFit="1"/>
    </xf>
    <xf numFmtId="49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Alignment="1">
      <alignment horizontal="left" vertical="center" wrapText="1"/>
    </xf>
    <xf numFmtId="0" fontId="32" fillId="0" borderId="40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3" xfId="0" applyFont="1" applyBorder="1" applyAlignment="1">
      <alignment vertical="center"/>
    </xf>
    <xf numFmtId="0" fontId="32" fillId="0" borderId="55" xfId="0" applyFont="1" applyBorder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3" fontId="43" fillId="0" borderId="0" xfId="0" applyNumberFormat="1" applyFont="1" applyAlignment="1">
      <alignment vertical="center" shrinkToFit="1"/>
    </xf>
    <xf numFmtId="3" fontId="32" fillId="0" borderId="0" xfId="0" applyNumberFormat="1" applyFont="1" applyAlignment="1">
      <alignment vertical="center" shrinkToFi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vertical="center" wrapText="1"/>
    </xf>
  </cellXfs>
  <cellStyles count="8">
    <cellStyle name="パーセント 2" xfId="1"/>
    <cellStyle name="ハイパーリンク" xfId="6" builtinId="8"/>
    <cellStyle name="桁区切り" xfId="7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1">
    <dxf>
      <font>
        <color theme="0"/>
      </font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20"/>
  <sheetViews>
    <sheetView showGridLines="0" view="pageBreakPreview" zoomScaleSheetLayoutView="100" workbookViewId="0">
      <selection activeCell="C4" sqref="C4"/>
    </sheetView>
  </sheetViews>
  <sheetFormatPr defaultRowHeight="13.5"/>
  <cols>
    <col min="1" max="1" width="1.625" style="1" customWidth="1"/>
    <col min="2" max="2" width="5.5" style="1" customWidth="1"/>
    <col min="3" max="3" width="91.75" style="2" customWidth="1"/>
    <col min="4" max="4" width="4.25" style="1" customWidth="1"/>
    <col min="5" max="5" width="9" style="1" customWidth="1"/>
    <col min="6" max="16384" width="9" style="1"/>
  </cols>
  <sheetData>
    <row r="2" spans="2:3" ht="17.25">
      <c r="B2" s="3" t="s">
        <v>75</v>
      </c>
    </row>
    <row r="4" spans="2:3" ht="17.25">
      <c r="B4" s="4" t="s">
        <v>41</v>
      </c>
    </row>
    <row r="5" spans="2:3" ht="17.25">
      <c r="B5" s="4"/>
    </row>
    <row r="6" spans="2:3" ht="14.25">
      <c r="B6" s="5" t="s">
        <v>206</v>
      </c>
    </row>
    <row r="7" spans="2:3" ht="14.25">
      <c r="C7" s="8"/>
    </row>
    <row r="8" spans="2:3" ht="14.25">
      <c r="B8" s="6" t="s">
        <v>45</v>
      </c>
      <c r="C8" s="9" t="s">
        <v>76</v>
      </c>
    </row>
    <row r="9" spans="2:3" ht="33.75" customHeight="1">
      <c r="B9" s="7">
        <v>1</v>
      </c>
      <c r="C9" s="10" t="s">
        <v>9</v>
      </c>
    </row>
    <row r="10" spans="2:3" ht="33.75" customHeight="1">
      <c r="B10" s="7">
        <v>2</v>
      </c>
      <c r="C10" s="10" t="s">
        <v>77</v>
      </c>
    </row>
    <row r="11" spans="2:3" ht="33.75" customHeight="1">
      <c r="B11" s="7">
        <v>3</v>
      </c>
      <c r="C11" s="10" t="s">
        <v>78</v>
      </c>
    </row>
    <row r="12" spans="2:3" ht="33.75" customHeight="1">
      <c r="B12" s="7">
        <v>4</v>
      </c>
      <c r="C12" s="10" t="s">
        <v>42</v>
      </c>
    </row>
    <row r="13" spans="2:3" ht="33.75" customHeight="1">
      <c r="B13" s="7">
        <v>5</v>
      </c>
      <c r="C13" s="10" t="s">
        <v>46</v>
      </c>
    </row>
    <row r="14" spans="2:3" ht="33.75" customHeight="1">
      <c r="B14" s="7">
        <v>6</v>
      </c>
      <c r="C14" s="10" t="s">
        <v>47</v>
      </c>
    </row>
    <row r="15" spans="2:3" ht="33.75" customHeight="1">
      <c r="B15" s="7">
        <v>7</v>
      </c>
      <c r="C15" s="11" t="s">
        <v>165</v>
      </c>
    </row>
    <row r="16" spans="2:3" ht="57" customHeight="1">
      <c r="B16" s="7">
        <v>8</v>
      </c>
      <c r="C16" s="10" t="s">
        <v>80</v>
      </c>
    </row>
    <row r="17" spans="2:3" ht="44.25" customHeight="1">
      <c r="B17" s="7">
        <v>9</v>
      </c>
      <c r="C17" s="10" t="s">
        <v>203</v>
      </c>
    </row>
    <row r="18" spans="2:3" ht="33.75" customHeight="1">
      <c r="B18" s="7">
        <v>10</v>
      </c>
      <c r="C18" s="10" t="s">
        <v>81</v>
      </c>
    </row>
    <row r="19" spans="2:3" ht="237.75" customHeight="1">
      <c r="B19" s="7">
        <v>11</v>
      </c>
      <c r="C19" s="10" t="s">
        <v>163</v>
      </c>
    </row>
    <row r="20" spans="2:3" ht="54" customHeight="1"/>
  </sheetData>
  <phoneticPr fontId="3"/>
  <pageMargins left="0.23622047244094491" right="0.23622047244094491" top="0.74803149606299213" bottom="0.74803149606299213" header="0.31496062992125984" footer="0.31496062992125984"/>
  <pageSetup paperSize="9" fitToHeight="0" orientation="portrait" horizontalDpi="6553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L50"/>
  <sheetViews>
    <sheetView showGridLines="0" tabSelected="1" view="pageBreakPreview" zoomScaleNormal="120" zoomScaleSheetLayoutView="100" workbookViewId="0">
      <selection activeCell="L7" sqref="L7"/>
    </sheetView>
  </sheetViews>
  <sheetFormatPr defaultColWidth="2.25" defaultRowHeight="12"/>
  <cols>
    <col min="1" max="19" width="3.375" style="12" customWidth="1"/>
    <col min="20" max="23" width="2.25" style="12"/>
    <col min="24" max="27" width="2.75" style="12" customWidth="1"/>
    <col min="28" max="16384" width="2.25" style="12"/>
  </cols>
  <sheetData>
    <row r="1" spans="1:38" ht="13.5" customHeight="1">
      <c r="A1" s="15" t="s">
        <v>190</v>
      </c>
      <c r="B1" s="19"/>
      <c r="C1" s="25"/>
      <c r="D1" s="25"/>
    </row>
    <row r="2" spans="1:38" ht="8.25" customHeight="1">
      <c r="A2" s="15"/>
      <c r="B2" s="19"/>
      <c r="C2" s="25"/>
      <c r="D2" s="25"/>
    </row>
    <row r="3" spans="1:38" ht="18" customHeight="1">
      <c r="A3" s="219" t="s">
        <v>196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1:38" ht="18" customHeight="1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37"/>
      <c r="AD4" s="37"/>
      <c r="AE4" s="37"/>
      <c r="AF4" s="37"/>
      <c r="AG4" s="37"/>
      <c r="AH4" s="37"/>
      <c r="AI4" s="37"/>
      <c r="AJ4" s="37"/>
      <c r="AK4" s="37"/>
      <c r="AL4" s="37"/>
    </row>
    <row r="5" spans="1:38" ht="8.2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</row>
    <row r="6" spans="1:38">
      <c r="B6" s="19"/>
      <c r="C6" s="25"/>
      <c r="D6" s="25"/>
      <c r="R6" s="37"/>
      <c r="S6" s="38" t="s">
        <v>24</v>
      </c>
      <c r="T6" s="220"/>
      <c r="U6" s="220"/>
      <c r="V6" s="16" t="s">
        <v>7</v>
      </c>
      <c r="W6" s="220"/>
      <c r="X6" s="220"/>
      <c r="Y6" s="16" t="s">
        <v>10</v>
      </c>
      <c r="Z6" s="220"/>
      <c r="AA6" s="220"/>
      <c r="AB6" s="16" t="s">
        <v>3</v>
      </c>
    </row>
    <row r="7" spans="1:38" ht="18" customHeight="1">
      <c r="A7" s="221" t="s">
        <v>167</v>
      </c>
      <c r="B7" s="221"/>
      <c r="C7" s="221"/>
      <c r="D7" s="221"/>
      <c r="E7" s="221"/>
      <c r="F7" s="221"/>
      <c r="G7" s="221"/>
    </row>
    <row r="8" spans="1:38">
      <c r="B8" s="19"/>
      <c r="C8" s="25"/>
      <c r="D8" s="25"/>
    </row>
    <row r="9" spans="1:38">
      <c r="A9" s="169" t="s">
        <v>195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</row>
    <row r="10" spans="1:38">
      <c r="A10" s="169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38" ht="11.25" customHeight="1">
      <c r="B11" s="19"/>
      <c r="C11" s="25"/>
      <c r="D11" s="25"/>
    </row>
    <row r="12" spans="1:38" ht="21" customHeight="1">
      <c r="A12" s="170" t="s">
        <v>30</v>
      </c>
      <c r="B12" s="222" t="s">
        <v>2</v>
      </c>
      <c r="C12" s="222"/>
      <c r="D12" s="222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4"/>
    </row>
    <row r="13" spans="1:38" ht="32.25" customHeight="1">
      <c r="A13" s="171"/>
      <c r="B13" s="225" t="s">
        <v>15</v>
      </c>
      <c r="C13" s="225"/>
      <c r="D13" s="225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10"/>
      <c r="AC13" s="19"/>
      <c r="AD13" s="19"/>
      <c r="AE13" s="19"/>
      <c r="AF13" s="19"/>
      <c r="AG13" s="19"/>
      <c r="AH13" s="19"/>
      <c r="AI13" s="19"/>
      <c r="AJ13" s="19"/>
    </row>
    <row r="14" spans="1:38" ht="13.5" customHeight="1">
      <c r="A14" s="171"/>
      <c r="B14" s="173" t="s">
        <v>35</v>
      </c>
      <c r="C14" s="173"/>
      <c r="D14" s="174"/>
      <c r="E14" s="33" t="s">
        <v>4</v>
      </c>
      <c r="F14" s="33"/>
      <c r="G14" s="33"/>
      <c r="H14" s="207"/>
      <c r="I14" s="207"/>
      <c r="J14" s="33" t="s">
        <v>6</v>
      </c>
      <c r="K14" s="207"/>
      <c r="L14" s="207"/>
      <c r="M14" s="207"/>
      <c r="N14" s="33" t="s">
        <v>12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42"/>
      <c r="AC14" s="19"/>
      <c r="AD14" s="19"/>
      <c r="AE14" s="19"/>
      <c r="AF14" s="19"/>
      <c r="AG14" s="19"/>
      <c r="AH14" s="19"/>
      <c r="AI14" s="19"/>
      <c r="AJ14" s="19"/>
    </row>
    <row r="15" spans="1:38" ht="33" customHeight="1">
      <c r="A15" s="171"/>
      <c r="B15" s="175"/>
      <c r="C15" s="175"/>
      <c r="D15" s="176"/>
      <c r="E15" s="208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10"/>
    </row>
    <row r="16" spans="1:38" ht="26.25" customHeight="1">
      <c r="A16" s="172"/>
      <c r="B16" s="195" t="s">
        <v>19</v>
      </c>
      <c r="C16" s="195"/>
      <c r="D16" s="195"/>
      <c r="E16" s="195"/>
      <c r="F16" s="195"/>
      <c r="G16" s="195"/>
      <c r="H16" s="195"/>
      <c r="I16" s="196"/>
      <c r="J16" s="197" t="s">
        <v>20</v>
      </c>
      <c r="K16" s="195"/>
      <c r="L16" s="195"/>
      <c r="M16" s="198"/>
      <c r="N16" s="198"/>
      <c r="O16" s="198"/>
      <c r="P16" s="198"/>
      <c r="Q16" s="199"/>
      <c r="R16" s="197" t="s">
        <v>22</v>
      </c>
      <c r="S16" s="195"/>
      <c r="T16" s="195"/>
      <c r="U16" s="198"/>
      <c r="V16" s="198"/>
      <c r="W16" s="198"/>
      <c r="X16" s="198"/>
      <c r="Y16" s="198"/>
      <c r="Z16" s="198"/>
      <c r="AA16" s="198"/>
      <c r="AB16" s="200"/>
      <c r="AL16" s="19"/>
    </row>
    <row r="17" spans="1:38" ht="14.25" customHeight="1">
      <c r="A17" s="17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36"/>
      <c r="N17" s="36"/>
      <c r="O17" s="36"/>
      <c r="P17" s="36"/>
      <c r="Q17" s="36"/>
      <c r="R17" s="25"/>
      <c r="S17" s="25"/>
      <c r="T17" s="25"/>
      <c r="U17" s="36"/>
      <c r="V17" s="36"/>
      <c r="W17" s="36"/>
      <c r="X17" s="36"/>
      <c r="Y17" s="36"/>
      <c r="Z17" s="36"/>
      <c r="AA17" s="36"/>
      <c r="AB17" s="36"/>
      <c r="AC17" s="19"/>
      <c r="AD17" s="19"/>
      <c r="AE17" s="19"/>
      <c r="AF17" s="19"/>
      <c r="AG17" s="19"/>
      <c r="AH17" s="19"/>
      <c r="AI17" s="19"/>
      <c r="AJ17" s="19"/>
    </row>
    <row r="18" spans="1:38" ht="26.25" customHeight="1">
      <c r="A18" s="170" t="s">
        <v>74</v>
      </c>
      <c r="B18" s="211" t="s">
        <v>48</v>
      </c>
      <c r="C18" s="211"/>
      <c r="D18" s="211"/>
      <c r="E18" s="211"/>
      <c r="F18" s="211"/>
      <c r="G18" s="211"/>
      <c r="H18" s="211"/>
      <c r="I18" s="212"/>
      <c r="J18" s="213" t="s">
        <v>18</v>
      </c>
      <c r="K18" s="211"/>
      <c r="L18" s="211"/>
      <c r="M18" s="214"/>
      <c r="N18" s="214"/>
      <c r="O18" s="214"/>
      <c r="P18" s="214"/>
      <c r="Q18" s="215"/>
      <c r="R18" s="213" t="s">
        <v>169</v>
      </c>
      <c r="S18" s="211"/>
      <c r="T18" s="211"/>
      <c r="U18" s="216"/>
      <c r="V18" s="217"/>
      <c r="W18" s="217"/>
      <c r="X18" s="217"/>
      <c r="Y18" s="217"/>
      <c r="Z18" s="217"/>
      <c r="AA18" s="217"/>
      <c r="AB18" s="218"/>
    </row>
    <row r="19" spans="1:38" ht="26.25" customHeight="1">
      <c r="A19" s="177"/>
      <c r="B19" s="195" t="s">
        <v>166</v>
      </c>
      <c r="C19" s="195"/>
      <c r="D19" s="195"/>
      <c r="E19" s="195"/>
      <c r="F19" s="195"/>
      <c r="G19" s="195"/>
      <c r="H19" s="195"/>
      <c r="I19" s="196"/>
      <c r="J19" s="197" t="s">
        <v>20</v>
      </c>
      <c r="K19" s="195"/>
      <c r="L19" s="195"/>
      <c r="M19" s="198"/>
      <c r="N19" s="198"/>
      <c r="O19" s="198"/>
      <c r="P19" s="198"/>
      <c r="Q19" s="199"/>
      <c r="R19" s="197" t="s">
        <v>22</v>
      </c>
      <c r="S19" s="195"/>
      <c r="T19" s="195"/>
      <c r="U19" s="198"/>
      <c r="V19" s="198"/>
      <c r="W19" s="198"/>
      <c r="X19" s="198"/>
      <c r="Y19" s="198"/>
      <c r="Z19" s="198"/>
      <c r="AA19" s="198"/>
      <c r="AB19" s="200"/>
      <c r="AC19" s="19"/>
      <c r="AD19" s="19"/>
      <c r="AE19" s="19"/>
      <c r="AF19" s="19"/>
      <c r="AG19" s="19"/>
      <c r="AH19" s="19"/>
      <c r="AI19" s="19"/>
      <c r="AJ19" s="19"/>
    </row>
    <row r="20" spans="1:38" ht="13.5" customHeight="1">
      <c r="A20" s="18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36"/>
      <c r="N20" s="36"/>
      <c r="O20" s="36"/>
      <c r="P20" s="36"/>
      <c r="Q20" s="36"/>
      <c r="R20" s="25"/>
      <c r="S20" s="25"/>
      <c r="T20" s="25"/>
      <c r="U20" s="36"/>
      <c r="V20" s="36"/>
      <c r="W20" s="36"/>
      <c r="X20" s="36"/>
      <c r="Y20" s="36"/>
      <c r="Z20" s="36"/>
      <c r="AA20" s="36"/>
      <c r="AB20" s="36"/>
      <c r="AC20" s="19"/>
      <c r="AD20" s="19"/>
      <c r="AE20" s="19"/>
      <c r="AF20" s="19"/>
      <c r="AG20" s="19"/>
      <c r="AH20" s="19"/>
      <c r="AI20" s="19"/>
      <c r="AJ20" s="19"/>
    </row>
    <row r="21" spans="1:38" ht="18" customHeight="1">
      <c r="A21" s="19" t="s">
        <v>28</v>
      </c>
      <c r="B21" s="19"/>
      <c r="C21" s="19"/>
      <c r="D21" s="19"/>
      <c r="E21" s="19"/>
      <c r="F21" s="19"/>
      <c r="G21" s="3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</row>
    <row r="22" spans="1:38" ht="21.75" customHeight="1">
      <c r="A22" s="162" t="s">
        <v>170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4"/>
      <c r="T22" s="201" t="s">
        <v>171</v>
      </c>
      <c r="U22" s="202"/>
      <c r="V22" s="202"/>
      <c r="W22" s="203"/>
      <c r="X22" s="204" t="s">
        <v>23</v>
      </c>
      <c r="Y22" s="204"/>
      <c r="Z22" s="204"/>
      <c r="AA22" s="204"/>
      <c r="AB22" s="205"/>
      <c r="AC22" s="206"/>
      <c r="AD22" s="206"/>
      <c r="AE22" s="206"/>
      <c r="AF22" s="206"/>
      <c r="AG22" s="192"/>
      <c r="AH22" s="192"/>
      <c r="AI22" s="192"/>
      <c r="AJ22" s="192"/>
      <c r="AK22" s="192"/>
      <c r="AL22" s="192"/>
    </row>
    <row r="23" spans="1:38" ht="17.25" customHeight="1">
      <c r="A23" s="20">
        <v>1</v>
      </c>
      <c r="B23" s="26" t="s">
        <v>119</v>
      </c>
      <c r="C23" s="29"/>
      <c r="D23" s="29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9"/>
      <c r="T23" s="178">
        <f ca="1">COUNTIFS(申請額一覧!$E$4:$E$453,B23,申請額一覧!$M$4:$M$453,"&gt;0")</f>
        <v>0</v>
      </c>
      <c r="U23" s="179"/>
      <c r="V23" s="193" t="s">
        <v>17</v>
      </c>
      <c r="W23" s="194"/>
      <c r="X23" s="182">
        <f ca="1">SUMIF(申請額一覧!$E$4:$E$453,B23,申請額一覧!$M$4:$M$453)</f>
        <v>0</v>
      </c>
      <c r="Y23" s="183"/>
      <c r="Z23" s="183"/>
      <c r="AA23" s="183"/>
      <c r="AB23" s="43" t="s">
        <v>29</v>
      </c>
      <c r="AC23" s="184"/>
      <c r="AD23" s="184"/>
      <c r="AE23" s="185"/>
      <c r="AF23" s="185"/>
      <c r="AG23" s="186"/>
      <c r="AH23" s="186"/>
      <c r="AI23" s="186"/>
      <c r="AJ23" s="186"/>
      <c r="AK23" s="54"/>
      <c r="AL23" s="54"/>
    </row>
    <row r="24" spans="1:38" ht="17.25" customHeight="1">
      <c r="A24" s="21">
        <v>2</v>
      </c>
      <c r="B24" s="27" t="s">
        <v>121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40"/>
      <c r="T24" s="178">
        <f ca="1">COUNTIFS(申請額一覧!$E$4:$E$453,B24,申請額一覧!$M$4:$M$453,"&gt;0")</f>
        <v>0</v>
      </c>
      <c r="U24" s="179"/>
      <c r="V24" s="180" t="s">
        <v>17</v>
      </c>
      <c r="W24" s="181"/>
      <c r="X24" s="182">
        <f ca="1">SUMIF(申請額一覧!$E$4:$E$453,B24,申請額一覧!$M$4:$M$453)</f>
        <v>0</v>
      </c>
      <c r="Y24" s="183"/>
      <c r="Z24" s="183"/>
      <c r="AA24" s="183"/>
      <c r="AB24" s="44" t="s">
        <v>29</v>
      </c>
      <c r="AC24" s="184"/>
      <c r="AD24" s="184"/>
      <c r="AE24" s="185"/>
      <c r="AF24" s="185"/>
      <c r="AG24" s="186"/>
      <c r="AH24" s="186"/>
      <c r="AI24" s="186"/>
      <c r="AJ24" s="186"/>
      <c r="AK24" s="55"/>
      <c r="AL24" s="54"/>
    </row>
    <row r="25" spans="1:38" ht="17.25" customHeight="1">
      <c r="A25" s="21">
        <v>3</v>
      </c>
      <c r="B25" s="27" t="s">
        <v>122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40"/>
      <c r="T25" s="178">
        <f ca="1">COUNTIFS(申請額一覧!$E$4:$E$453,B25,申請額一覧!$M$4:$M$453,"&gt;0")</f>
        <v>0</v>
      </c>
      <c r="U25" s="179"/>
      <c r="V25" s="180" t="s">
        <v>17</v>
      </c>
      <c r="W25" s="181"/>
      <c r="X25" s="182">
        <f ca="1">SUMIF(申請額一覧!$E$4:$E$453,B25,申請額一覧!$M$4:$M$453)</f>
        <v>0</v>
      </c>
      <c r="Y25" s="183"/>
      <c r="Z25" s="183"/>
      <c r="AA25" s="183"/>
      <c r="AB25" s="44" t="s">
        <v>29</v>
      </c>
      <c r="AC25" s="184"/>
      <c r="AD25" s="184"/>
      <c r="AE25" s="185"/>
      <c r="AF25" s="185"/>
      <c r="AG25" s="186"/>
      <c r="AH25" s="186"/>
      <c r="AI25" s="186"/>
      <c r="AJ25" s="186"/>
      <c r="AK25" s="55"/>
      <c r="AL25" s="54"/>
    </row>
    <row r="26" spans="1:38" ht="17.25" customHeight="1">
      <c r="A26" s="21">
        <v>4</v>
      </c>
      <c r="B26" s="27" t="s">
        <v>123</v>
      </c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178">
        <f ca="1">COUNTIFS(申請額一覧!$E$4:$E$453,B26,申請額一覧!$M$4:$M$453,"&gt;0")</f>
        <v>0</v>
      </c>
      <c r="U26" s="179"/>
      <c r="V26" s="180" t="s">
        <v>17</v>
      </c>
      <c r="W26" s="181"/>
      <c r="X26" s="182">
        <f ca="1">SUMIF(申請額一覧!$E$4:$E$453,B26,申請額一覧!$M$4:$M$453)</f>
        <v>0</v>
      </c>
      <c r="Y26" s="183"/>
      <c r="Z26" s="183"/>
      <c r="AA26" s="183"/>
      <c r="AB26" s="45" t="s">
        <v>29</v>
      </c>
      <c r="AC26" s="184"/>
      <c r="AD26" s="184"/>
      <c r="AE26" s="185"/>
      <c r="AF26" s="185"/>
      <c r="AG26" s="186"/>
      <c r="AH26" s="186"/>
      <c r="AI26" s="186"/>
      <c r="AJ26" s="186"/>
      <c r="AK26" s="54"/>
      <c r="AL26" s="54"/>
    </row>
    <row r="27" spans="1:38" ht="17.25" customHeight="1">
      <c r="A27" s="21">
        <v>5</v>
      </c>
      <c r="B27" s="27" t="s">
        <v>125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178">
        <f ca="1">COUNTIFS(申請額一覧!$E$4:$E$453,B27,申請額一覧!$M$4:$M$453,"&gt;0")</f>
        <v>0</v>
      </c>
      <c r="U27" s="179"/>
      <c r="V27" s="180" t="s">
        <v>17</v>
      </c>
      <c r="W27" s="181"/>
      <c r="X27" s="182">
        <f ca="1">SUMIF(申請額一覧!$E$4:$E$453,B27,申請額一覧!$M$4:$M$453)</f>
        <v>0</v>
      </c>
      <c r="Y27" s="183"/>
      <c r="Z27" s="183"/>
      <c r="AA27" s="183"/>
      <c r="AB27" s="45" t="s">
        <v>29</v>
      </c>
      <c r="AC27" s="184"/>
      <c r="AD27" s="184"/>
      <c r="AE27" s="185"/>
      <c r="AF27" s="185"/>
      <c r="AG27" s="186"/>
      <c r="AH27" s="186"/>
      <c r="AI27" s="186"/>
      <c r="AJ27" s="186"/>
      <c r="AK27" s="54"/>
      <c r="AL27" s="54"/>
    </row>
    <row r="28" spans="1:38" ht="17.25" customHeight="1">
      <c r="A28" s="21">
        <v>6</v>
      </c>
      <c r="B28" s="27" t="s">
        <v>127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178">
        <f ca="1">COUNTIFS(申請額一覧!$E$4:$E$453,B28,申請額一覧!$M$4:$M$453,"&gt;0")</f>
        <v>0</v>
      </c>
      <c r="U28" s="179"/>
      <c r="V28" s="180" t="s">
        <v>17</v>
      </c>
      <c r="W28" s="181"/>
      <c r="X28" s="182">
        <f ca="1">SUMIF(申請額一覧!$E$4:$E$453,B28,申請額一覧!$M$4:$M$453)</f>
        <v>0</v>
      </c>
      <c r="Y28" s="183"/>
      <c r="Z28" s="183"/>
      <c r="AA28" s="183"/>
      <c r="AB28" s="44" t="s">
        <v>29</v>
      </c>
      <c r="AC28" s="184"/>
      <c r="AD28" s="184"/>
      <c r="AE28" s="185"/>
      <c r="AF28" s="185"/>
      <c r="AG28" s="186"/>
      <c r="AH28" s="186"/>
      <c r="AI28" s="186"/>
      <c r="AJ28" s="186"/>
      <c r="AK28" s="55"/>
      <c r="AL28" s="54"/>
    </row>
    <row r="29" spans="1:38" ht="17.25" customHeight="1">
      <c r="A29" s="21">
        <v>7</v>
      </c>
      <c r="B29" s="27" t="s">
        <v>128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178">
        <f ca="1">COUNTIFS(申請額一覧!$E$4:$E$453,B29,申請額一覧!$M$4:$M$453,"&gt;0")</f>
        <v>0</v>
      </c>
      <c r="U29" s="179"/>
      <c r="V29" s="180" t="s">
        <v>17</v>
      </c>
      <c r="W29" s="181"/>
      <c r="X29" s="182">
        <f ca="1">SUMIF(申請額一覧!$E$4:$E$453,B29,申請額一覧!$M$4:$M$453)</f>
        <v>0</v>
      </c>
      <c r="Y29" s="183"/>
      <c r="Z29" s="183"/>
      <c r="AA29" s="183"/>
      <c r="AB29" s="44" t="s">
        <v>29</v>
      </c>
      <c r="AC29" s="184"/>
      <c r="AD29" s="184"/>
      <c r="AE29" s="185"/>
      <c r="AF29" s="185"/>
      <c r="AG29" s="186"/>
      <c r="AH29" s="186"/>
      <c r="AI29" s="186"/>
      <c r="AJ29" s="186"/>
      <c r="AK29" s="55"/>
      <c r="AL29" s="54"/>
    </row>
    <row r="30" spans="1:38" ht="17.25" customHeight="1">
      <c r="A30" s="22">
        <v>8</v>
      </c>
      <c r="B30" s="27" t="s">
        <v>129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178">
        <f ca="1">COUNTIFS(申請額一覧!$E$4:$E$453,B30,申請額一覧!$M$4:$M$453,"&gt;0")</f>
        <v>0</v>
      </c>
      <c r="U30" s="179"/>
      <c r="V30" s="180" t="s">
        <v>17</v>
      </c>
      <c r="W30" s="181"/>
      <c r="X30" s="182">
        <f ca="1">SUMIF(申請額一覧!$E$4:$E$453,B30,申請額一覧!$M$4:$M$453)</f>
        <v>0</v>
      </c>
      <c r="Y30" s="183"/>
      <c r="Z30" s="183"/>
      <c r="AA30" s="183"/>
      <c r="AB30" s="44" t="s">
        <v>29</v>
      </c>
      <c r="AC30" s="184"/>
      <c r="AD30" s="184"/>
      <c r="AE30" s="185"/>
      <c r="AF30" s="185"/>
      <c r="AG30" s="186"/>
      <c r="AH30" s="186"/>
      <c r="AI30" s="186"/>
      <c r="AJ30" s="186"/>
      <c r="AK30" s="55"/>
      <c r="AL30" s="54"/>
    </row>
    <row r="31" spans="1:38" ht="17.25" customHeight="1">
      <c r="A31" s="23">
        <v>9</v>
      </c>
      <c r="B31" s="28" t="s">
        <v>132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41"/>
      <c r="T31" s="178">
        <f ca="1">COUNTIFS(申請額一覧!$E$4:$E$453,B31,申請額一覧!$M$4:$M$453,"&gt;0")</f>
        <v>0</v>
      </c>
      <c r="U31" s="179"/>
      <c r="V31" s="180" t="s">
        <v>17</v>
      </c>
      <c r="W31" s="181"/>
      <c r="X31" s="182">
        <f ca="1">SUMIF(申請額一覧!$E$4:$E$453,B31,申請額一覧!$M$4:$M$453)</f>
        <v>0</v>
      </c>
      <c r="Y31" s="183"/>
      <c r="Z31" s="183"/>
      <c r="AA31" s="183"/>
      <c r="AB31" s="44" t="s">
        <v>29</v>
      </c>
      <c r="AC31" s="189"/>
      <c r="AD31" s="189"/>
      <c r="AE31" s="190"/>
      <c r="AF31" s="190"/>
      <c r="AG31" s="191"/>
      <c r="AH31" s="191"/>
      <c r="AI31" s="191"/>
      <c r="AJ31" s="191"/>
      <c r="AK31" s="56"/>
      <c r="AL31" s="57"/>
    </row>
    <row r="32" spans="1:38" ht="17.25" customHeight="1">
      <c r="A32" s="23">
        <v>10</v>
      </c>
      <c r="B32" s="28" t="s">
        <v>126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178">
        <f ca="1">COUNTIFS(申請額一覧!$E$4:$E$453,B32,申請額一覧!$M$4:$M$453,"&gt;0")</f>
        <v>0</v>
      </c>
      <c r="U32" s="179"/>
      <c r="V32" s="187" t="s">
        <v>17</v>
      </c>
      <c r="W32" s="188"/>
      <c r="X32" s="182">
        <f ca="1">SUMIF(申請額一覧!$E$4:$E$453,B32,申請額一覧!$M$4:$M$453)</f>
        <v>0</v>
      </c>
      <c r="Y32" s="183"/>
      <c r="Z32" s="183"/>
      <c r="AA32" s="183"/>
      <c r="AB32" s="46" t="s">
        <v>29</v>
      </c>
      <c r="AC32" s="49"/>
      <c r="AD32" s="49"/>
      <c r="AE32" s="51"/>
      <c r="AF32" s="51"/>
      <c r="AG32" s="53"/>
      <c r="AH32" s="53"/>
      <c r="AI32" s="53"/>
      <c r="AJ32" s="53"/>
      <c r="AK32" s="56"/>
      <c r="AL32" s="57"/>
    </row>
    <row r="33" spans="1:38" ht="17.25" customHeight="1">
      <c r="A33" s="23">
        <v>11</v>
      </c>
      <c r="B33" s="28" t="s">
        <v>134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178">
        <f ca="1">COUNTIFS(申請額一覧!$E$4:$E$453,B33,申請額一覧!$M$4:$M$453,"&gt;0")</f>
        <v>0</v>
      </c>
      <c r="U33" s="179"/>
      <c r="V33" s="187" t="s">
        <v>17</v>
      </c>
      <c r="W33" s="188"/>
      <c r="X33" s="182">
        <f ca="1">SUMIF(申請額一覧!$E$4:$E$453,B33,申請額一覧!$M$4:$M$453)</f>
        <v>0</v>
      </c>
      <c r="Y33" s="183"/>
      <c r="Z33" s="183"/>
      <c r="AA33" s="183"/>
      <c r="AB33" s="46" t="s">
        <v>29</v>
      </c>
      <c r="AC33" s="189"/>
      <c r="AD33" s="189"/>
      <c r="AE33" s="190"/>
      <c r="AF33" s="190"/>
      <c r="AG33" s="191"/>
      <c r="AH33" s="191"/>
      <c r="AI33" s="191"/>
      <c r="AJ33" s="191"/>
      <c r="AK33" s="56"/>
      <c r="AL33" s="57"/>
    </row>
    <row r="34" spans="1:38" ht="17.25" customHeight="1">
      <c r="A34" s="23">
        <v>12</v>
      </c>
      <c r="B34" s="28" t="s">
        <v>140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178">
        <f ca="1">COUNTIFS(申請額一覧!$E$4:$E$453,B34,申請額一覧!$M$4:$M$453,"&gt;0")</f>
        <v>0</v>
      </c>
      <c r="U34" s="179"/>
      <c r="V34" s="180" t="s">
        <v>17</v>
      </c>
      <c r="W34" s="181"/>
      <c r="X34" s="182">
        <f ca="1">SUMIF(申請額一覧!$E$4:$E$453,B34,申請額一覧!$M$4:$M$453)</f>
        <v>0</v>
      </c>
      <c r="Y34" s="183"/>
      <c r="Z34" s="183"/>
      <c r="AA34" s="183"/>
      <c r="AB34" s="44" t="s">
        <v>29</v>
      </c>
      <c r="AC34" s="184"/>
      <c r="AD34" s="184"/>
      <c r="AE34" s="185"/>
      <c r="AF34" s="185"/>
      <c r="AG34" s="186"/>
      <c r="AH34" s="186"/>
      <c r="AI34" s="186"/>
      <c r="AJ34" s="186"/>
      <c r="AK34" s="55"/>
      <c r="AL34" s="54"/>
    </row>
    <row r="35" spans="1:38" ht="17.25" customHeight="1">
      <c r="A35" s="23">
        <v>13</v>
      </c>
      <c r="B35" s="28" t="s">
        <v>135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178">
        <f ca="1">COUNTIFS(申請額一覧!$E$4:$E$453,B35,申請額一覧!$M$4:$M$453,"&gt;0")</f>
        <v>0</v>
      </c>
      <c r="U35" s="179"/>
      <c r="V35" s="180" t="s">
        <v>17</v>
      </c>
      <c r="W35" s="181"/>
      <c r="X35" s="182">
        <f ca="1">SUMIF(申請額一覧!$E$4:$E$453,B35,申請額一覧!$M$4:$M$453)</f>
        <v>0</v>
      </c>
      <c r="Y35" s="183"/>
      <c r="Z35" s="183"/>
      <c r="AA35" s="183"/>
      <c r="AB35" s="44" t="s">
        <v>29</v>
      </c>
      <c r="AC35" s="48"/>
      <c r="AD35" s="48"/>
      <c r="AE35" s="50"/>
      <c r="AF35" s="50"/>
      <c r="AG35" s="52"/>
      <c r="AH35" s="52"/>
      <c r="AI35" s="52"/>
      <c r="AJ35" s="52"/>
      <c r="AK35" s="55"/>
      <c r="AL35" s="54"/>
    </row>
    <row r="36" spans="1:38" ht="17.25" customHeight="1">
      <c r="A36" s="23">
        <v>14</v>
      </c>
      <c r="B36" s="28" t="s">
        <v>136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178">
        <f ca="1">COUNTIFS(申請額一覧!$E$4:$E$453,B36,申請額一覧!$M$4:$M$453,"&gt;0")</f>
        <v>0</v>
      </c>
      <c r="U36" s="179"/>
      <c r="V36" s="180" t="s">
        <v>17</v>
      </c>
      <c r="W36" s="181"/>
      <c r="X36" s="182">
        <f ca="1">SUMIF(申請額一覧!$E$4:$E$453,B36,申請額一覧!$M$4:$M$453)</f>
        <v>0</v>
      </c>
      <c r="Y36" s="183"/>
      <c r="Z36" s="183"/>
      <c r="AA36" s="183"/>
      <c r="AB36" s="44" t="s">
        <v>29</v>
      </c>
      <c r="AC36" s="48"/>
      <c r="AD36" s="48"/>
      <c r="AE36" s="50"/>
      <c r="AF36" s="50"/>
      <c r="AG36" s="52"/>
      <c r="AH36" s="52"/>
      <c r="AI36" s="52"/>
      <c r="AJ36" s="52"/>
      <c r="AK36" s="55"/>
      <c r="AL36" s="54"/>
    </row>
    <row r="37" spans="1:38" ht="17.25" customHeight="1">
      <c r="A37" s="23">
        <v>15</v>
      </c>
      <c r="B37" s="28" t="s">
        <v>137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178">
        <f ca="1">COUNTIFS(申請額一覧!$E$4:$E$453,B37,申請額一覧!$M$4:$M$453,"&gt;0")</f>
        <v>0</v>
      </c>
      <c r="U37" s="179"/>
      <c r="V37" s="180" t="s">
        <v>17</v>
      </c>
      <c r="W37" s="181"/>
      <c r="X37" s="182">
        <f ca="1">SUMIF(申請額一覧!$E$4:$E$453,B37,申請額一覧!$M$4:$M$453)</f>
        <v>0</v>
      </c>
      <c r="Y37" s="183"/>
      <c r="Z37" s="183"/>
      <c r="AA37" s="183"/>
      <c r="AB37" s="44" t="s">
        <v>29</v>
      </c>
      <c r="AC37" s="48"/>
      <c r="AD37" s="48"/>
      <c r="AE37" s="50"/>
      <c r="AF37" s="50"/>
      <c r="AG37" s="52"/>
      <c r="AH37" s="52"/>
      <c r="AI37" s="52"/>
      <c r="AJ37" s="52"/>
      <c r="AK37" s="55"/>
      <c r="AL37" s="54"/>
    </row>
    <row r="38" spans="1:38" ht="17.25" customHeight="1">
      <c r="A38" s="23">
        <v>16</v>
      </c>
      <c r="B38" s="27" t="s">
        <v>120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178">
        <f ca="1">COUNTIFS(申請額一覧!$E$4:$E$453,B38,申請額一覧!$M$4:$M$453,"&gt;0")</f>
        <v>0</v>
      </c>
      <c r="U38" s="179"/>
      <c r="V38" s="180" t="s">
        <v>17</v>
      </c>
      <c r="W38" s="181"/>
      <c r="X38" s="182">
        <f ca="1">SUMIF(申請額一覧!$E$4:$E$453,B38,申請額一覧!$M$4:$M$453)</f>
        <v>0</v>
      </c>
      <c r="Y38" s="183"/>
      <c r="Z38" s="183"/>
      <c r="AA38" s="183"/>
      <c r="AB38" s="44" t="s">
        <v>29</v>
      </c>
      <c r="AC38" s="184"/>
      <c r="AD38" s="184"/>
      <c r="AE38" s="185"/>
      <c r="AF38" s="185"/>
      <c r="AG38" s="186"/>
      <c r="AH38" s="186"/>
      <c r="AI38" s="186"/>
      <c r="AJ38" s="186"/>
      <c r="AK38" s="55"/>
      <c r="AL38" s="54"/>
    </row>
    <row r="39" spans="1:38" ht="17.25" customHeight="1">
      <c r="A39" s="23">
        <v>17</v>
      </c>
      <c r="B39" s="27" t="s">
        <v>34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178">
        <f ca="1">COUNTIFS(申請額一覧!$E$4:$E$453,B39,申請額一覧!$M$4:$M$453,"&gt;0")</f>
        <v>0</v>
      </c>
      <c r="U39" s="179"/>
      <c r="V39" s="180" t="s">
        <v>17</v>
      </c>
      <c r="W39" s="181"/>
      <c r="X39" s="182">
        <f ca="1">SUMIF(申請額一覧!$E$4:$E$453,B39,申請額一覧!$M$4:$M$453)</f>
        <v>0</v>
      </c>
      <c r="Y39" s="183"/>
      <c r="Z39" s="183"/>
      <c r="AA39" s="183"/>
      <c r="AB39" s="44" t="s">
        <v>29</v>
      </c>
      <c r="AC39" s="184"/>
      <c r="AD39" s="184"/>
      <c r="AE39" s="185"/>
      <c r="AF39" s="185"/>
      <c r="AG39" s="186"/>
      <c r="AH39" s="186"/>
      <c r="AI39" s="186"/>
      <c r="AJ39" s="186"/>
      <c r="AK39" s="55"/>
      <c r="AL39" s="54"/>
    </row>
    <row r="40" spans="1:38" ht="17.25" customHeight="1">
      <c r="A40" s="23">
        <v>18</v>
      </c>
      <c r="B40" s="27" t="s">
        <v>138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178">
        <f ca="1">COUNTIFS(申請額一覧!$E$4:$E$453,B40,申請額一覧!$M$4:$M$453,"&gt;0")</f>
        <v>0</v>
      </c>
      <c r="U40" s="179"/>
      <c r="V40" s="180" t="s">
        <v>17</v>
      </c>
      <c r="W40" s="181"/>
      <c r="X40" s="182">
        <f ca="1">SUMIF(申請額一覧!$E$4:$E$453,B40,申請額一覧!$M$4:$M$453)</f>
        <v>0</v>
      </c>
      <c r="Y40" s="183"/>
      <c r="Z40" s="183"/>
      <c r="AA40" s="183"/>
      <c r="AB40" s="44" t="s">
        <v>29</v>
      </c>
      <c r="AC40" s="184"/>
      <c r="AD40" s="184"/>
      <c r="AE40" s="185"/>
      <c r="AF40" s="185"/>
      <c r="AG40" s="186"/>
      <c r="AH40" s="186"/>
      <c r="AI40" s="186"/>
      <c r="AJ40" s="186"/>
      <c r="AK40" s="55"/>
      <c r="AL40" s="54"/>
    </row>
    <row r="41" spans="1:38" ht="17.25" customHeight="1">
      <c r="A41" s="23">
        <v>19</v>
      </c>
      <c r="B41" s="27" t="s">
        <v>139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178">
        <f ca="1">COUNTIFS(申請額一覧!$E$4:$E$453,B41,申請額一覧!$M$4:$M$453,"&gt;0")</f>
        <v>0</v>
      </c>
      <c r="U41" s="179"/>
      <c r="V41" s="180" t="s">
        <v>17</v>
      </c>
      <c r="W41" s="181"/>
      <c r="X41" s="182">
        <f ca="1">SUMIF(申請額一覧!$E$4:$E$453,B41,申請額一覧!$M$4:$M$453)</f>
        <v>0</v>
      </c>
      <c r="Y41" s="183"/>
      <c r="Z41" s="183"/>
      <c r="AA41" s="183"/>
      <c r="AB41" s="44" t="s">
        <v>29</v>
      </c>
      <c r="AC41" s="184"/>
      <c r="AD41" s="184"/>
      <c r="AE41" s="185"/>
      <c r="AF41" s="185"/>
      <c r="AG41" s="186"/>
      <c r="AH41" s="186"/>
      <c r="AI41" s="186"/>
      <c r="AJ41" s="186"/>
      <c r="AK41" s="55"/>
      <c r="AL41" s="54"/>
    </row>
    <row r="42" spans="1:38" ht="17.25" customHeight="1">
      <c r="A42" s="23">
        <v>20</v>
      </c>
      <c r="B42" s="27" t="s">
        <v>141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178">
        <f ca="1">COUNTIFS(申請額一覧!$E$4:$E$453,B42,申請額一覧!$M$4:$M$453,"&gt;0")</f>
        <v>0</v>
      </c>
      <c r="U42" s="179"/>
      <c r="V42" s="180" t="s">
        <v>17</v>
      </c>
      <c r="W42" s="181"/>
      <c r="X42" s="182">
        <f ca="1">SUMIF(申請額一覧!$E$4:$E$453,B42,申請額一覧!$M$4:$M$453)</f>
        <v>0</v>
      </c>
      <c r="Y42" s="183"/>
      <c r="Z42" s="183"/>
      <c r="AA42" s="183"/>
      <c r="AB42" s="44" t="s">
        <v>29</v>
      </c>
      <c r="AC42" s="184"/>
      <c r="AD42" s="184"/>
      <c r="AE42" s="185"/>
      <c r="AF42" s="185"/>
      <c r="AG42" s="186"/>
      <c r="AH42" s="186"/>
      <c r="AI42" s="186"/>
      <c r="AJ42" s="186"/>
      <c r="AK42" s="55"/>
      <c r="AL42" s="54"/>
    </row>
    <row r="43" spans="1:38" ht="17.25" customHeight="1">
      <c r="A43" s="23">
        <v>21</v>
      </c>
      <c r="B43" s="27" t="s">
        <v>142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178">
        <f ca="1">COUNTIFS(申請額一覧!$E$4:$E$453,B43,申請額一覧!$M$4:$M$453,"&gt;0")</f>
        <v>0</v>
      </c>
      <c r="U43" s="179"/>
      <c r="V43" s="180" t="s">
        <v>17</v>
      </c>
      <c r="W43" s="181"/>
      <c r="X43" s="182">
        <f ca="1">SUMIF(申請額一覧!$E$4:$E$453,B43,申請額一覧!$M$4:$M$453)</f>
        <v>0</v>
      </c>
      <c r="Y43" s="183"/>
      <c r="Z43" s="183"/>
      <c r="AA43" s="183"/>
      <c r="AB43" s="44" t="s">
        <v>29</v>
      </c>
      <c r="AC43" s="184"/>
      <c r="AD43" s="184"/>
      <c r="AE43" s="185"/>
      <c r="AF43" s="185"/>
      <c r="AG43" s="186"/>
      <c r="AH43" s="186"/>
      <c r="AI43" s="186"/>
      <c r="AJ43" s="186"/>
      <c r="AK43" s="55"/>
      <c r="AL43" s="54"/>
    </row>
    <row r="44" spans="1:38" ht="17.25" customHeight="1">
      <c r="A44" s="23">
        <v>22</v>
      </c>
      <c r="B44" s="27" t="s">
        <v>164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178">
        <f ca="1">COUNTIFS(申請額一覧!$E$4:$E$453,B44,申請額一覧!$M$4:$M$453,"&gt;0")</f>
        <v>0</v>
      </c>
      <c r="U44" s="179"/>
      <c r="V44" s="180" t="s">
        <v>17</v>
      </c>
      <c r="W44" s="181"/>
      <c r="X44" s="182">
        <f ca="1">SUMIF(申請額一覧!$E$4:$E$453,B44,申請額一覧!$M$4:$M$453)</f>
        <v>0</v>
      </c>
      <c r="Y44" s="183"/>
      <c r="Z44" s="183"/>
      <c r="AA44" s="183"/>
      <c r="AB44" s="44" t="s">
        <v>29</v>
      </c>
      <c r="AC44" s="184"/>
      <c r="AD44" s="184"/>
      <c r="AE44" s="185"/>
      <c r="AF44" s="185"/>
      <c r="AG44" s="186"/>
      <c r="AH44" s="186"/>
      <c r="AI44" s="186"/>
      <c r="AJ44" s="186"/>
      <c r="AK44" s="55"/>
      <c r="AL44" s="54"/>
    </row>
    <row r="45" spans="1:38" ht="17.25" customHeight="1">
      <c r="A45" s="23">
        <v>23</v>
      </c>
      <c r="B45" s="27" t="s">
        <v>143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178">
        <f ca="1">COUNTIFS(申請額一覧!$E$4:$E$453,B45,申請額一覧!$M$4:$M$453,"&gt;0")</f>
        <v>0</v>
      </c>
      <c r="U45" s="179"/>
      <c r="V45" s="180" t="s">
        <v>17</v>
      </c>
      <c r="W45" s="181"/>
      <c r="X45" s="182">
        <f ca="1">SUMIF(申請額一覧!$E$4:$E$453,B45,申請額一覧!$M$4:$M$453)</f>
        <v>0</v>
      </c>
      <c r="Y45" s="183"/>
      <c r="Z45" s="183"/>
      <c r="AA45" s="183"/>
      <c r="AB45" s="44" t="s">
        <v>29</v>
      </c>
      <c r="AC45" s="184"/>
      <c r="AD45" s="184"/>
      <c r="AE45" s="185"/>
      <c r="AF45" s="185"/>
      <c r="AG45" s="186"/>
      <c r="AH45" s="186"/>
      <c r="AI45" s="186"/>
      <c r="AJ45" s="186"/>
      <c r="AK45" s="55"/>
      <c r="AL45" s="54"/>
    </row>
    <row r="46" spans="1:38" ht="29.25" customHeight="1">
      <c r="A46" s="162" t="s">
        <v>49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4"/>
      <c r="T46" s="165">
        <f ca="1">SUM(T23:U45)</f>
        <v>0</v>
      </c>
      <c r="U46" s="166"/>
      <c r="V46" s="163" t="s">
        <v>17</v>
      </c>
      <c r="W46" s="164"/>
      <c r="X46" s="167">
        <f ca="1">SUM(X23:AA45)</f>
        <v>0</v>
      </c>
      <c r="Y46" s="168"/>
      <c r="Z46" s="168"/>
      <c r="AA46" s="168"/>
      <c r="AB46" s="47" t="s">
        <v>29</v>
      </c>
      <c r="AC46" s="19"/>
    </row>
    <row r="47" spans="1:38" s="13" customFormat="1">
      <c r="A47" s="2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</row>
    <row r="48" spans="1:38" s="14" customForma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13" customFormat="1">
      <c r="A49" s="2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</row>
    <row r="50" spans="1:38" s="14" customForma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</row>
  </sheetData>
  <mergeCells count="167">
    <mergeCell ref="A3:AB3"/>
    <mergeCell ref="A4:AB4"/>
    <mergeCell ref="T6:U6"/>
    <mergeCell ref="W6:X6"/>
    <mergeCell ref="Z6:AA6"/>
    <mergeCell ref="A7:G7"/>
    <mergeCell ref="B12:D12"/>
    <mergeCell ref="E12:AB12"/>
    <mergeCell ref="B13:D13"/>
    <mergeCell ref="E13:AB13"/>
    <mergeCell ref="H14:I14"/>
    <mergeCell ref="K14:M14"/>
    <mergeCell ref="E15:AB15"/>
    <mergeCell ref="B16:I16"/>
    <mergeCell ref="J16:L16"/>
    <mergeCell ref="M16:Q16"/>
    <mergeCell ref="R16:T16"/>
    <mergeCell ref="U16:AB16"/>
    <mergeCell ref="B18:I18"/>
    <mergeCell ref="J18:L18"/>
    <mergeCell ref="M18:Q18"/>
    <mergeCell ref="R18:T18"/>
    <mergeCell ref="U18:AB18"/>
    <mergeCell ref="B19:I19"/>
    <mergeCell ref="J19:L19"/>
    <mergeCell ref="M19:Q19"/>
    <mergeCell ref="R19:T19"/>
    <mergeCell ref="U19:AB19"/>
    <mergeCell ref="A22:S22"/>
    <mergeCell ref="T22:W22"/>
    <mergeCell ref="X22:AB22"/>
    <mergeCell ref="AC22:AF22"/>
    <mergeCell ref="AG22:AL22"/>
    <mergeCell ref="T23:U23"/>
    <mergeCell ref="V23:W23"/>
    <mergeCell ref="X23:AA23"/>
    <mergeCell ref="AC23:AD23"/>
    <mergeCell ref="AE23:AF23"/>
    <mergeCell ref="AG23:AJ23"/>
    <mergeCell ref="T24:U24"/>
    <mergeCell ref="V24:W24"/>
    <mergeCell ref="X24:AA24"/>
    <mergeCell ref="AC24:AD24"/>
    <mergeCell ref="AE24:AF24"/>
    <mergeCell ref="AG24:AJ24"/>
    <mergeCell ref="T25:U25"/>
    <mergeCell ref="V25:W25"/>
    <mergeCell ref="X25:AA25"/>
    <mergeCell ref="AC25:AD25"/>
    <mergeCell ref="AE25:AF25"/>
    <mergeCell ref="AG25:AJ25"/>
    <mergeCell ref="T26:U26"/>
    <mergeCell ref="V26:W26"/>
    <mergeCell ref="X26:AA26"/>
    <mergeCell ref="AC26:AD26"/>
    <mergeCell ref="AE26:AF26"/>
    <mergeCell ref="AG26:AJ26"/>
    <mergeCell ref="T27:U27"/>
    <mergeCell ref="V27:W27"/>
    <mergeCell ref="X27:AA27"/>
    <mergeCell ref="AC27:AD27"/>
    <mergeCell ref="AE27:AF27"/>
    <mergeCell ref="AG27:AJ27"/>
    <mergeCell ref="T28:U28"/>
    <mergeCell ref="V28:W28"/>
    <mergeCell ref="X28:AA28"/>
    <mergeCell ref="AC28:AD28"/>
    <mergeCell ref="AE28:AF28"/>
    <mergeCell ref="AG28:AJ28"/>
    <mergeCell ref="T29:U29"/>
    <mergeCell ref="V29:W29"/>
    <mergeCell ref="X29:AA29"/>
    <mergeCell ref="AC29:AD29"/>
    <mergeCell ref="AE29:AF29"/>
    <mergeCell ref="AG29:AJ29"/>
    <mergeCell ref="T30:U30"/>
    <mergeCell ref="V30:W30"/>
    <mergeCell ref="X30:AA30"/>
    <mergeCell ref="AC30:AD30"/>
    <mergeCell ref="AE30:AF30"/>
    <mergeCell ref="AG30:AJ30"/>
    <mergeCell ref="AE33:AF33"/>
    <mergeCell ref="AG33:AJ33"/>
    <mergeCell ref="T34:U34"/>
    <mergeCell ref="V34:W34"/>
    <mergeCell ref="X34:AA34"/>
    <mergeCell ref="AC34:AD34"/>
    <mergeCell ref="AE34:AF34"/>
    <mergeCell ref="AG34:AJ34"/>
    <mergeCell ref="T31:U31"/>
    <mergeCell ref="V31:W31"/>
    <mergeCell ref="X31:AA31"/>
    <mergeCell ref="AC31:AD31"/>
    <mergeCell ref="AE31:AF31"/>
    <mergeCell ref="AG31:AJ31"/>
    <mergeCell ref="T32:U32"/>
    <mergeCell ref="V32:W32"/>
    <mergeCell ref="X32:AA32"/>
    <mergeCell ref="V36:W36"/>
    <mergeCell ref="X36:AA36"/>
    <mergeCell ref="T37:U37"/>
    <mergeCell ref="V37:W37"/>
    <mergeCell ref="X37:AA37"/>
    <mergeCell ref="T33:U33"/>
    <mergeCell ref="V33:W33"/>
    <mergeCell ref="X33:AA33"/>
    <mergeCell ref="AC33:AD33"/>
    <mergeCell ref="AC38:AD38"/>
    <mergeCell ref="AE38:AF38"/>
    <mergeCell ref="AG38:AJ38"/>
    <mergeCell ref="T39:U39"/>
    <mergeCell ref="V39:W39"/>
    <mergeCell ref="X39:AA39"/>
    <mergeCell ref="AC39:AD39"/>
    <mergeCell ref="AE39:AF39"/>
    <mergeCell ref="AG39:AJ39"/>
    <mergeCell ref="AC40:AD40"/>
    <mergeCell ref="AE40:AF40"/>
    <mergeCell ref="AG40:AJ40"/>
    <mergeCell ref="T41:U41"/>
    <mergeCell ref="V41:W41"/>
    <mergeCell ref="X41:AA41"/>
    <mergeCell ref="AC41:AD41"/>
    <mergeCell ref="AE41:AF41"/>
    <mergeCell ref="AG41:AJ41"/>
    <mergeCell ref="AC42:AD42"/>
    <mergeCell ref="AE42:AF42"/>
    <mergeCell ref="AG42:AJ42"/>
    <mergeCell ref="T43:U43"/>
    <mergeCell ref="V43:W43"/>
    <mergeCell ref="X43:AA43"/>
    <mergeCell ref="AC43:AD43"/>
    <mergeCell ref="AE43:AF43"/>
    <mergeCell ref="AG43:AJ43"/>
    <mergeCell ref="AC44:AD44"/>
    <mergeCell ref="AE44:AF44"/>
    <mergeCell ref="AG44:AJ44"/>
    <mergeCell ref="T45:U45"/>
    <mergeCell ref="V45:W45"/>
    <mergeCell ref="X45:AA45"/>
    <mergeCell ref="AC45:AD45"/>
    <mergeCell ref="AE45:AF45"/>
    <mergeCell ref="AG45:AJ45"/>
    <mergeCell ref="A46:S46"/>
    <mergeCell ref="T46:U46"/>
    <mergeCell ref="V46:W46"/>
    <mergeCell ref="X46:AA46"/>
    <mergeCell ref="A9:AB10"/>
    <mergeCell ref="A12:A16"/>
    <mergeCell ref="B14:D15"/>
    <mergeCell ref="A18:A19"/>
    <mergeCell ref="T44:U44"/>
    <mergeCell ref="V44:W44"/>
    <mergeCell ref="X44:AA44"/>
    <mergeCell ref="T42:U42"/>
    <mergeCell ref="V42:W42"/>
    <mergeCell ref="X42:AA42"/>
    <mergeCell ref="T40:U40"/>
    <mergeCell ref="V40:W40"/>
    <mergeCell ref="X40:AA40"/>
    <mergeCell ref="T38:U38"/>
    <mergeCell ref="V38:W38"/>
    <mergeCell ref="X38:AA38"/>
    <mergeCell ref="T35:U35"/>
    <mergeCell ref="V35:W35"/>
    <mergeCell ref="X35:AA35"/>
    <mergeCell ref="T36:U36"/>
  </mergeCells>
  <phoneticPr fontId="3"/>
  <dataValidations count="2">
    <dataValidation imeMode="halfAlpha" allowBlank="1" showInputMessage="1" showErrorMessage="1" sqref="U18:AB18 K14:M14 H14:I14 M18:Q18 Z6:AA6 T6:U6 W6:X6"/>
    <dataValidation imeMode="fullKatakana" allowBlank="1" showInputMessage="1" showErrorMessage="1" sqref="E12:AB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6553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O103"/>
  <sheetViews>
    <sheetView showGridLines="0" view="pageBreakPreview" zoomScale="65" zoomScaleNormal="140" zoomScaleSheetLayoutView="65" workbookViewId="0">
      <selection activeCell="M3" sqref="M3"/>
    </sheetView>
  </sheetViews>
  <sheetFormatPr defaultColWidth="2.25" defaultRowHeight="13.5"/>
  <cols>
    <col min="1" max="1" width="2.25" style="58"/>
    <col min="2" max="2" width="3.125" style="58" customWidth="1"/>
    <col min="3" max="3" width="16.875" style="58" customWidth="1"/>
    <col min="4" max="4" width="12.875" style="58" customWidth="1"/>
    <col min="5" max="5" width="18.875" style="59" customWidth="1"/>
    <col min="6" max="7" width="18.875" style="58" customWidth="1"/>
    <col min="8" max="13" width="17.25" style="58" customWidth="1"/>
    <col min="14" max="14" width="14.125" style="58" hidden="1" customWidth="1"/>
    <col min="15" max="15" width="19.25" style="58" bestFit="1" customWidth="1"/>
    <col min="16" max="16384" width="2.25" style="58"/>
  </cols>
  <sheetData>
    <row r="1" spans="1:15" ht="24.75" customHeight="1">
      <c r="A1" s="58" t="s">
        <v>191</v>
      </c>
      <c r="L1" s="69"/>
      <c r="M1" s="226"/>
      <c r="N1" s="226"/>
    </row>
    <row r="2" spans="1:15" ht="24.75" customHeight="1">
      <c r="A2" s="58" t="s">
        <v>172</v>
      </c>
      <c r="B2" s="60"/>
      <c r="J2" s="58" t="s">
        <v>176</v>
      </c>
      <c r="K2" s="58">
        <f ca="1">IF(OR($O4="国保連へ申請",$O4="申請可"),IF(O4&gt;0,総括表!$E$13,""),"")</f>
        <v>0</v>
      </c>
      <c r="M2" s="69" t="s">
        <v>8</v>
      </c>
      <c r="N2" s="69" t="s">
        <v>51</v>
      </c>
    </row>
    <row r="3" spans="1:15" ht="33.75" customHeight="1">
      <c r="B3" s="61" t="s">
        <v>32</v>
      </c>
      <c r="C3" s="63" t="s">
        <v>174</v>
      </c>
      <c r="D3" s="65" t="s">
        <v>144</v>
      </c>
      <c r="E3" s="66" t="s">
        <v>39</v>
      </c>
      <c r="F3" s="66" t="s">
        <v>54</v>
      </c>
      <c r="G3" s="66" t="s">
        <v>43</v>
      </c>
      <c r="H3" s="66" t="s">
        <v>114</v>
      </c>
      <c r="I3" s="66" t="s">
        <v>115</v>
      </c>
      <c r="J3" s="66" t="s">
        <v>116</v>
      </c>
      <c r="K3" s="66" t="s">
        <v>117</v>
      </c>
      <c r="L3" s="66" t="s">
        <v>71</v>
      </c>
      <c r="M3" s="70" t="s">
        <v>23</v>
      </c>
      <c r="N3" s="72" t="s">
        <v>94</v>
      </c>
      <c r="O3" s="59" t="s">
        <v>58</v>
      </c>
    </row>
    <row r="4" spans="1:15" ht="22.5" customHeight="1">
      <c r="B4" s="62">
        <f t="shared" ref="B4:B67" si="0">ROW()-3</f>
        <v>1</v>
      </c>
      <c r="C4" s="64">
        <f t="shared" ref="C4:C67" ca="1" si="1">IF(OR($O4="国保連へ申請",$O4="申請可"),IFERROR(INDIRECT("個票"&amp;$B4&amp;"！$L$4"),""),"")</f>
        <v>0</v>
      </c>
      <c r="D4" s="64" t="str">
        <f t="shared" ref="D4:D67" ca="1" si="2">IF(OR($O4="国保連へ申請",$O4="申請可"),IFERROR(ASC(INDIRECT("個票"&amp;$B4&amp;"！$AG$4")),""),"")</f>
        <v/>
      </c>
      <c r="E4" s="64">
        <f t="shared" ref="E4:E67" ca="1" si="3">IF(OR($O4="国保連へ申請",$O4="申請可"),IFERROR(INDIRECT("個票"&amp;$B4&amp;"！$L$5"),""),"")</f>
        <v>0</v>
      </c>
      <c r="F4" s="64">
        <f t="shared" ref="F4:F67" ca="1" si="4">IF(OR($O4="国保連へ申請",$O4="申請可"),IFERROR(INDIRECT("個票"&amp;$B4&amp;"！$S$8"),""),"")</f>
        <v>0</v>
      </c>
      <c r="G4" s="67">
        <f t="shared" ref="G4:G67" ca="1" si="5">IF(OR($O4="国保連へ申請",$O4="申請可"),IFERROR(INDIRECT("個票"&amp;$B4&amp;"！$L$7"),""),"")</f>
        <v>0</v>
      </c>
      <c r="H4" s="68">
        <f t="shared" ref="H4:H67" ca="1" si="6">IF(OR($O4="国保連へ申請",$O4="申請可"),IFERROR(INDIRECT("個票"&amp;$B4&amp;"！$Z$14"),""),"")</f>
        <v>0</v>
      </c>
      <c r="I4" s="68">
        <f t="shared" ref="I4:I67" ca="1" si="7">IF(OR($O4="国保連へ申請",$O4="申請可"),IFERROR(INDIRECT("個票"&amp;$B4&amp;"！$Z$15"),""),"")</f>
        <v>0</v>
      </c>
      <c r="J4" s="68">
        <f t="shared" ref="J4:J67" ca="1" si="8">IF(OR($O4="国保連へ申請",$O4="申請可"),IFERROR(INDIRECT("個票"&amp;$B4&amp;"！$Z$16"),""),"")</f>
        <v>0</v>
      </c>
      <c r="K4" s="68">
        <f t="shared" ref="K4:K67" ca="1" si="9">IF(OR($O4="国保連へ申請",$O4="申請可"),IFERROR(INDIRECT("個票"&amp;$B4&amp;"！$Z$17"),""),"")</f>
        <v>0</v>
      </c>
      <c r="L4" s="68">
        <f t="shared" ref="L4:L67" ca="1" si="10">IF(OR($O4="国保連へ申請",$O4="申請可"),IFERROR(INDIRECT("個票"&amp;$B4&amp;"！$Z$18"),""),"")</f>
        <v>0</v>
      </c>
      <c r="M4" s="71">
        <f t="shared" ref="M4:M67" ca="1" si="11">IF(OR($O4="国保連へ申請",$O4="申請可"),IFERROR(INDIRECT("個票"&amp;$B4&amp;"！$AI$11"),""),"")</f>
        <v>0</v>
      </c>
      <c r="N4" s="73"/>
      <c r="O4" s="59" t="str">
        <f t="shared" ref="O4:O67" ca="1" si="12">IFERROR(INDIRECT("個票"&amp;$B4&amp;"！$AP$３9"),"")</f>
        <v>申請可</v>
      </c>
    </row>
    <row r="5" spans="1:15" ht="22.5" customHeight="1">
      <c r="B5" s="62">
        <f t="shared" si="0"/>
        <v>2</v>
      </c>
      <c r="C5" s="64" t="str">
        <f t="shared" ca="1" si="1"/>
        <v/>
      </c>
      <c r="D5" s="64" t="str">
        <f t="shared" ca="1" si="2"/>
        <v/>
      </c>
      <c r="E5" s="64" t="str">
        <f t="shared" ca="1" si="3"/>
        <v/>
      </c>
      <c r="F5" s="64" t="str">
        <f t="shared" ca="1" si="4"/>
        <v/>
      </c>
      <c r="G5" s="67" t="str">
        <f t="shared" ca="1" si="5"/>
        <v/>
      </c>
      <c r="H5" s="68" t="str">
        <f t="shared" ca="1" si="6"/>
        <v/>
      </c>
      <c r="I5" s="68" t="str">
        <f t="shared" ca="1" si="7"/>
        <v/>
      </c>
      <c r="J5" s="68" t="str">
        <f t="shared" ca="1" si="8"/>
        <v/>
      </c>
      <c r="K5" s="68" t="str">
        <f t="shared" ca="1" si="9"/>
        <v/>
      </c>
      <c r="L5" s="68" t="str">
        <f t="shared" ca="1" si="10"/>
        <v/>
      </c>
      <c r="M5" s="71" t="str">
        <f t="shared" ca="1" si="11"/>
        <v/>
      </c>
      <c r="N5" s="73"/>
      <c r="O5" s="59" t="str">
        <f t="shared" ca="1" si="12"/>
        <v/>
      </c>
    </row>
    <row r="6" spans="1:15" ht="22.5" customHeight="1">
      <c r="B6" s="62">
        <f t="shared" si="0"/>
        <v>3</v>
      </c>
      <c r="C6" s="64" t="str">
        <f t="shared" ca="1" si="1"/>
        <v/>
      </c>
      <c r="D6" s="64" t="str">
        <f t="shared" ca="1" si="2"/>
        <v/>
      </c>
      <c r="E6" s="64" t="str">
        <f t="shared" ca="1" si="3"/>
        <v/>
      </c>
      <c r="F6" s="64" t="str">
        <f t="shared" ca="1" si="4"/>
        <v/>
      </c>
      <c r="G6" s="67" t="str">
        <f t="shared" ca="1" si="5"/>
        <v/>
      </c>
      <c r="H6" s="68" t="str">
        <f t="shared" ca="1" si="6"/>
        <v/>
      </c>
      <c r="I6" s="68" t="str">
        <f t="shared" ca="1" si="7"/>
        <v/>
      </c>
      <c r="J6" s="68" t="str">
        <f t="shared" ca="1" si="8"/>
        <v/>
      </c>
      <c r="K6" s="68" t="str">
        <f t="shared" ca="1" si="9"/>
        <v/>
      </c>
      <c r="L6" s="68" t="str">
        <f t="shared" ca="1" si="10"/>
        <v/>
      </c>
      <c r="M6" s="71" t="str">
        <f t="shared" ca="1" si="11"/>
        <v/>
      </c>
      <c r="N6" s="73"/>
      <c r="O6" s="59" t="str">
        <f t="shared" ca="1" si="12"/>
        <v/>
      </c>
    </row>
    <row r="7" spans="1:15" ht="22.5" customHeight="1">
      <c r="B7" s="62">
        <f t="shared" si="0"/>
        <v>4</v>
      </c>
      <c r="C7" s="64" t="str">
        <f t="shared" ca="1" si="1"/>
        <v/>
      </c>
      <c r="D7" s="64" t="str">
        <f t="shared" ca="1" si="2"/>
        <v/>
      </c>
      <c r="E7" s="64" t="str">
        <f t="shared" ca="1" si="3"/>
        <v/>
      </c>
      <c r="F7" s="64" t="str">
        <f t="shared" ca="1" si="4"/>
        <v/>
      </c>
      <c r="G7" s="67" t="str">
        <f t="shared" ca="1" si="5"/>
        <v/>
      </c>
      <c r="H7" s="68" t="str">
        <f t="shared" ca="1" si="6"/>
        <v/>
      </c>
      <c r="I7" s="68" t="str">
        <f t="shared" ca="1" si="7"/>
        <v/>
      </c>
      <c r="J7" s="68" t="str">
        <f t="shared" ca="1" si="8"/>
        <v/>
      </c>
      <c r="K7" s="68" t="str">
        <f t="shared" ca="1" si="9"/>
        <v/>
      </c>
      <c r="L7" s="68" t="str">
        <f t="shared" ca="1" si="10"/>
        <v/>
      </c>
      <c r="M7" s="71" t="str">
        <f t="shared" ca="1" si="11"/>
        <v/>
      </c>
      <c r="N7" s="73"/>
      <c r="O7" s="59" t="str">
        <f t="shared" ca="1" si="12"/>
        <v/>
      </c>
    </row>
    <row r="8" spans="1:15" ht="22.5" customHeight="1">
      <c r="B8" s="62">
        <f t="shared" si="0"/>
        <v>5</v>
      </c>
      <c r="C8" s="64" t="str">
        <f t="shared" ca="1" si="1"/>
        <v/>
      </c>
      <c r="D8" s="64" t="str">
        <f t="shared" ca="1" si="2"/>
        <v/>
      </c>
      <c r="E8" s="64" t="str">
        <f t="shared" ca="1" si="3"/>
        <v/>
      </c>
      <c r="F8" s="64" t="str">
        <f t="shared" ca="1" si="4"/>
        <v/>
      </c>
      <c r="G8" s="67" t="str">
        <f t="shared" ca="1" si="5"/>
        <v/>
      </c>
      <c r="H8" s="68" t="str">
        <f t="shared" ca="1" si="6"/>
        <v/>
      </c>
      <c r="I8" s="68" t="str">
        <f t="shared" ca="1" si="7"/>
        <v/>
      </c>
      <c r="J8" s="68" t="str">
        <f t="shared" ca="1" si="8"/>
        <v/>
      </c>
      <c r="K8" s="68" t="str">
        <f t="shared" ca="1" si="9"/>
        <v/>
      </c>
      <c r="L8" s="68" t="str">
        <f t="shared" ca="1" si="10"/>
        <v/>
      </c>
      <c r="M8" s="71" t="str">
        <f t="shared" ca="1" si="11"/>
        <v/>
      </c>
      <c r="N8" s="73"/>
      <c r="O8" s="59" t="str">
        <f t="shared" ca="1" si="12"/>
        <v/>
      </c>
    </row>
    <row r="9" spans="1:15" ht="22.5" customHeight="1">
      <c r="B9" s="62">
        <f t="shared" si="0"/>
        <v>6</v>
      </c>
      <c r="C9" s="64" t="str">
        <f t="shared" ca="1" si="1"/>
        <v/>
      </c>
      <c r="D9" s="64" t="str">
        <f t="shared" ca="1" si="2"/>
        <v/>
      </c>
      <c r="E9" s="64" t="str">
        <f t="shared" ca="1" si="3"/>
        <v/>
      </c>
      <c r="F9" s="64" t="str">
        <f t="shared" ca="1" si="4"/>
        <v/>
      </c>
      <c r="G9" s="67" t="str">
        <f t="shared" ca="1" si="5"/>
        <v/>
      </c>
      <c r="H9" s="68" t="str">
        <f t="shared" ca="1" si="6"/>
        <v/>
      </c>
      <c r="I9" s="68" t="str">
        <f t="shared" ca="1" si="7"/>
        <v/>
      </c>
      <c r="J9" s="68" t="str">
        <f t="shared" ca="1" si="8"/>
        <v/>
      </c>
      <c r="K9" s="68" t="str">
        <f t="shared" ca="1" si="9"/>
        <v/>
      </c>
      <c r="L9" s="68" t="str">
        <f t="shared" ca="1" si="10"/>
        <v/>
      </c>
      <c r="M9" s="71" t="str">
        <f t="shared" ca="1" si="11"/>
        <v/>
      </c>
      <c r="N9" s="73"/>
      <c r="O9" s="59" t="str">
        <f t="shared" ca="1" si="12"/>
        <v/>
      </c>
    </row>
    <row r="10" spans="1:15" ht="22.5" customHeight="1">
      <c r="B10" s="62">
        <f t="shared" si="0"/>
        <v>7</v>
      </c>
      <c r="C10" s="64" t="str">
        <f t="shared" ca="1" si="1"/>
        <v/>
      </c>
      <c r="D10" s="64" t="str">
        <f t="shared" ca="1" si="2"/>
        <v/>
      </c>
      <c r="E10" s="64" t="str">
        <f t="shared" ca="1" si="3"/>
        <v/>
      </c>
      <c r="F10" s="64" t="str">
        <f t="shared" ca="1" si="4"/>
        <v/>
      </c>
      <c r="G10" s="67" t="str">
        <f t="shared" ca="1" si="5"/>
        <v/>
      </c>
      <c r="H10" s="68" t="str">
        <f t="shared" ca="1" si="6"/>
        <v/>
      </c>
      <c r="I10" s="68" t="str">
        <f t="shared" ca="1" si="7"/>
        <v/>
      </c>
      <c r="J10" s="68" t="str">
        <f t="shared" ca="1" si="8"/>
        <v/>
      </c>
      <c r="K10" s="68" t="str">
        <f t="shared" ca="1" si="9"/>
        <v/>
      </c>
      <c r="L10" s="68" t="str">
        <f t="shared" ca="1" si="10"/>
        <v/>
      </c>
      <c r="M10" s="71" t="str">
        <f t="shared" ca="1" si="11"/>
        <v/>
      </c>
      <c r="N10" s="73"/>
      <c r="O10" s="59" t="str">
        <f t="shared" ca="1" si="12"/>
        <v/>
      </c>
    </row>
    <row r="11" spans="1:15" ht="22.5" customHeight="1">
      <c r="B11" s="62">
        <f t="shared" si="0"/>
        <v>8</v>
      </c>
      <c r="C11" s="64" t="str">
        <f t="shared" ca="1" si="1"/>
        <v/>
      </c>
      <c r="D11" s="64" t="str">
        <f t="shared" ca="1" si="2"/>
        <v/>
      </c>
      <c r="E11" s="64" t="str">
        <f t="shared" ca="1" si="3"/>
        <v/>
      </c>
      <c r="F11" s="64" t="str">
        <f t="shared" ca="1" si="4"/>
        <v/>
      </c>
      <c r="G11" s="67" t="str">
        <f t="shared" ca="1" si="5"/>
        <v/>
      </c>
      <c r="H11" s="68" t="str">
        <f t="shared" ca="1" si="6"/>
        <v/>
      </c>
      <c r="I11" s="68" t="str">
        <f t="shared" ca="1" si="7"/>
        <v/>
      </c>
      <c r="J11" s="68" t="str">
        <f t="shared" ca="1" si="8"/>
        <v/>
      </c>
      <c r="K11" s="68" t="str">
        <f t="shared" ca="1" si="9"/>
        <v/>
      </c>
      <c r="L11" s="68" t="str">
        <f t="shared" ca="1" si="10"/>
        <v/>
      </c>
      <c r="M11" s="71" t="str">
        <f t="shared" ca="1" si="11"/>
        <v/>
      </c>
      <c r="N11" s="73"/>
      <c r="O11" s="59" t="str">
        <f t="shared" ca="1" si="12"/>
        <v/>
      </c>
    </row>
    <row r="12" spans="1:15" ht="22.5" customHeight="1">
      <c r="B12" s="62">
        <f t="shared" si="0"/>
        <v>9</v>
      </c>
      <c r="C12" s="64" t="str">
        <f t="shared" ca="1" si="1"/>
        <v/>
      </c>
      <c r="D12" s="64" t="str">
        <f t="shared" ca="1" si="2"/>
        <v/>
      </c>
      <c r="E12" s="64" t="str">
        <f t="shared" ca="1" si="3"/>
        <v/>
      </c>
      <c r="F12" s="64" t="str">
        <f t="shared" ca="1" si="4"/>
        <v/>
      </c>
      <c r="G12" s="67" t="str">
        <f t="shared" ca="1" si="5"/>
        <v/>
      </c>
      <c r="H12" s="68" t="str">
        <f t="shared" ca="1" si="6"/>
        <v/>
      </c>
      <c r="I12" s="68" t="str">
        <f t="shared" ca="1" si="7"/>
        <v/>
      </c>
      <c r="J12" s="68" t="str">
        <f t="shared" ca="1" si="8"/>
        <v/>
      </c>
      <c r="K12" s="68" t="str">
        <f t="shared" ca="1" si="9"/>
        <v/>
      </c>
      <c r="L12" s="68" t="str">
        <f t="shared" ca="1" si="10"/>
        <v/>
      </c>
      <c r="M12" s="71" t="str">
        <f t="shared" ca="1" si="11"/>
        <v/>
      </c>
      <c r="N12" s="73"/>
      <c r="O12" s="59" t="str">
        <f t="shared" ca="1" si="12"/>
        <v/>
      </c>
    </row>
    <row r="13" spans="1:15" ht="22.5" customHeight="1">
      <c r="B13" s="62">
        <f t="shared" si="0"/>
        <v>10</v>
      </c>
      <c r="C13" s="64" t="str">
        <f t="shared" ca="1" si="1"/>
        <v/>
      </c>
      <c r="D13" s="64" t="str">
        <f t="shared" ca="1" si="2"/>
        <v/>
      </c>
      <c r="E13" s="64" t="str">
        <f t="shared" ca="1" si="3"/>
        <v/>
      </c>
      <c r="F13" s="64" t="str">
        <f t="shared" ca="1" si="4"/>
        <v/>
      </c>
      <c r="G13" s="67" t="str">
        <f t="shared" ca="1" si="5"/>
        <v/>
      </c>
      <c r="H13" s="68" t="str">
        <f t="shared" ca="1" si="6"/>
        <v/>
      </c>
      <c r="I13" s="68" t="str">
        <f t="shared" ca="1" si="7"/>
        <v/>
      </c>
      <c r="J13" s="68" t="str">
        <f t="shared" ca="1" si="8"/>
        <v/>
      </c>
      <c r="K13" s="68" t="str">
        <f t="shared" ca="1" si="9"/>
        <v/>
      </c>
      <c r="L13" s="68" t="str">
        <f t="shared" ca="1" si="10"/>
        <v/>
      </c>
      <c r="M13" s="71" t="str">
        <f t="shared" ca="1" si="11"/>
        <v/>
      </c>
      <c r="N13" s="73"/>
      <c r="O13" s="59" t="str">
        <f t="shared" ca="1" si="12"/>
        <v/>
      </c>
    </row>
    <row r="14" spans="1:15" ht="22.5" customHeight="1">
      <c r="B14" s="62">
        <f t="shared" si="0"/>
        <v>11</v>
      </c>
      <c r="C14" s="64" t="str">
        <f t="shared" ca="1" si="1"/>
        <v/>
      </c>
      <c r="D14" s="64" t="str">
        <f t="shared" ca="1" si="2"/>
        <v/>
      </c>
      <c r="E14" s="64" t="str">
        <f t="shared" ca="1" si="3"/>
        <v/>
      </c>
      <c r="F14" s="64" t="str">
        <f t="shared" ca="1" si="4"/>
        <v/>
      </c>
      <c r="G14" s="67" t="str">
        <f t="shared" ca="1" si="5"/>
        <v/>
      </c>
      <c r="H14" s="68" t="str">
        <f t="shared" ca="1" si="6"/>
        <v/>
      </c>
      <c r="I14" s="68" t="str">
        <f t="shared" ca="1" si="7"/>
        <v/>
      </c>
      <c r="J14" s="68" t="str">
        <f t="shared" ca="1" si="8"/>
        <v/>
      </c>
      <c r="K14" s="68" t="str">
        <f t="shared" ca="1" si="9"/>
        <v/>
      </c>
      <c r="L14" s="68" t="str">
        <f t="shared" ca="1" si="10"/>
        <v/>
      </c>
      <c r="M14" s="71" t="str">
        <f t="shared" ca="1" si="11"/>
        <v/>
      </c>
      <c r="N14" s="73"/>
      <c r="O14" s="59" t="str">
        <f t="shared" ca="1" si="12"/>
        <v/>
      </c>
    </row>
    <row r="15" spans="1:15" ht="22.5" customHeight="1">
      <c r="B15" s="62">
        <f t="shared" si="0"/>
        <v>12</v>
      </c>
      <c r="C15" s="64" t="str">
        <f t="shared" ca="1" si="1"/>
        <v/>
      </c>
      <c r="D15" s="64" t="str">
        <f t="shared" ca="1" si="2"/>
        <v/>
      </c>
      <c r="E15" s="64" t="str">
        <f t="shared" ca="1" si="3"/>
        <v/>
      </c>
      <c r="F15" s="64" t="str">
        <f t="shared" ca="1" si="4"/>
        <v/>
      </c>
      <c r="G15" s="67" t="str">
        <f t="shared" ca="1" si="5"/>
        <v/>
      </c>
      <c r="H15" s="68" t="str">
        <f t="shared" ca="1" si="6"/>
        <v/>
      </c>
      <c r="I15" s="68" t="str">
        <f t="shared" ca="1" si="7"/>
        <v/>
      </c>
      <c r="J15" s="68" t="str">
        <f t="shared" ca="1" si="8"/>
        <v/>
      </c>
      <c r="K15" s="68" t="str">
        <f t="shared" ca="1" si="9"/>
        <v/>
      </c>
      <c r="L15" s="68" t="str">
        <f t="shared" ca="1" si="10"/>
        <v/>
      </c>
      <c r="M15" s="71" t="str">
        <f t="shared" ca="1" si="11"/>
        <v/>
      </c>
      <c r="N15" s="73"/>
      <c r="O15" s="59" t="str">
        <f t="shared" ca="1" si="12"/>
        <v/>
      </c>
    </row>
    <row r="16" spans="1:15" ht="22.5" customHeight="1">
      <c r="B16" s="62">
        <f t="shared" si="0"/>
        <v>13</v>
      </c>
      <c r="C16" s="64" t="str">
        <f t="shared" ca="1" si="1"/>
        <v/>
      </c>
      <c r="D16" s="64" t="str">
        <f t="shared" ca="1" si="2"/>
        <v/>
      </c>
      <c r="E16" s="64" t="str">
        <f t="shared" ca="1" si="3"/>
        <v/>
      </c>
      <c r="F16" s="64" t="str">
        <f t="shared" ca="1" si="4"/>
        <v/>
      </c>
      <c r="G16" s="67" t="str">
        <f t="shared" ca="1" si="5"/>
        <v/>
      </c>
      <c r="H16" s="68" t="str">
        <f t="shared" ca="1" si="6"/>
        <v/>
      </c>
      <c r="I16" s="68" t="str">
        <f t="shared" ca="1" si="7"/>
        <v/>
      </c>
      <c r="J16" s="68" t="str">
        <f t="shared" ca="1" si="8"/>
        <v/>
      </c>
      <c r="K16" s="68" t="str">
        <f t="shared" ca="1" si="9"/>
        <v/>
      </c>
      <c r="L16" s="68" t="str">
        <f t="shared" ca="1" si="10"/>
        <v/>
      </c>
      <c r="M16" s="71" t="str">
        <f t="shared" ca="1" si="11"/>
        <v/>
      </c>
      <c r="N16" s="73"/>
      <c r="O16" s="59" t="str">
        <f t="shared" ca="1" si="12"/>
        <v/>
      </c>
    </row>
    <row r="17" spans="2:15" ht="22.5" customHeight="1">
      <c r="B17" s="62">
        <f t="shared" si="0"/>
        <v>14</v>
      </c>
      <c r="C17" s="64" t="str">
        <f t="shared" ca="1" si="1"/>
        <v/>
      </c>
      <c r="D17" s="64" t="str">
        <f t="shared" ca="1" si="2"/>
        <v/>
      </c>
      <c r="E17" s="64" t="str">
        <f t="shared" ca="1" si="3"/>
        <v/>
      </c>
      <c r="F17" s="64" t="str">
        <f t="shared" ca="1" si="4"/>
        <v/>
      </c>
      <c r="G17" s="67" t="str">
        <f t="shared" ca="1" si="5"/>
        <v/>
      </c>
      <c r="H17" s="68" t="str">
        <f t="shared" ca="1" si="6"/>
        <v/>
      </c>
      <c r="I17" s="68" t="str">
        <f t="shared" ca="1" si="7"/>
        <v/>
      </c>
      <c r="J17" s="68" t="str">
        <f t="shared" ca="1" si="8"/>
        <v/>
      </c>
      <c r="K17" s="68" t="str">
        <f t="shared" ca="1" si="9"/>
        <v/>
      </c>
      <c r="L17" s="68" t="str">
        <f t="shared" ca="1" si="10"/>
        <v/>
      </c>
      <c r="M17" s="71" t="str">
        <f t="shared" ca="1" si="11"/>
        <v/>
      </c>
      <c r="N17" s="73"/>
      <c r="O17" s="59" t="str">
        <f t="shared" ca="1" si="12"/>
        <v/>
      </c>
    </row>
    <row r="18" spans="2:15" ht="22.5" customHeight="1">
      <c r="B18" s="62">
        <f t="shared" si="0"/>
        <v>15</v>
      </c>
      <c r="C18" s="64" t="str">
        <f t="shared" ca="1" si="1"/>
        <v/>
      </c>
      <c r="D18" s="64" t="str">
        <f t="shared" ca="1" si="2"/>
        <v/>
      </c>
      <c r="E18" s="64" t="str">
        <f t="shared" ca="1" si="3"/>
        <v/>
      </c>
      <c r="F18" s="64" t="str">
        <f t="shared" ca="1" si="4"/>
        <v/>
      </c>
      <c r="G18" s="67" t="str">
        <f t="shared" ca="1" si="5"/>
        <v/>
      </c>
      <c r="H18" s="68" t="str">
        <f t="shared" ca="1" si="6"/>
        <v/>
      </c>
      <c r="I18" s="68" t="str">
        <f t="shared" ca="1" si="7"/>
        <v/>
      </c>
      <c r="J18" s="68" t="str">
        <f t="shared" ca="1" si="8"/>
        <v/>
      </c>
      <c r="K18" s="68" t="str">
        <f t="shared" ca="1" si="9"/>
        <v/>
      </c>
      <c r="L18" s="68" t="str">
        <f t="shared" ca="1" si="10"/>
        <v/>
      </c>
      <c r="M18" s="71" t="str">
        <f t="shared" ca="1" si="11"/>
        <v/>
      </c>
      <c r="N18" s="73"/>
      <c r="O18" s="59" t="str">
        <f t="shared" ca="1" si="12"/>
        <v/>
      </c>
    </row>
    <row r="19" spans="2:15" ht="22.5" customHeight="1">
      <c r="B19" s="62">
        <f t="shared" si="0"/>
        <v>16</v>
      </c>
      <c r="C19" s="64" t="str">
        <f t="shared" ca="1" si="1"/>
        <v/>
      </c>
      <c r="D19" s="64" t="str">
        <f t="shared" ca="1" si="2"/>
        <v/>
      </c>
      <c r="E19" s="64" t="str">
        <f t="shared" ca="1" si="3"/>
        <v/>
      </c>
      <c r="F19" s="64" t="str">
        <f t="shared" ca="1" si="4"/>
        <v/>
      </c>
      <c r="G19" s="67" t="str">
        <f t="shared" ca="1" si="5"/>
        <v/>
      </c>
      <c r="H19" s="68" t="str">
        <f t="shared" ca="1" si="6"/>
        <v/>
      </c>
      <c r="I19" s="68" t="str">
        <f t="shared" ca="1" si="7"/>
        <v/>
      </c>
      <c r="J19" s="68" t="str">
        <f t="shared" ca="1" si="8"/>
        <v/>
      </c>
      <c r="K19" s="68" t="str">
        <f t="shared" ca="1" si="9"/>
        <v/>
      </c>
      <c r="L19" s="68" t="str">
        <f t="shared" ca="1" si="10"/>
        <v/>
      </c>
      <c r="M19" s="71" t="str">
        <f t="shared" ca="1" si="11"/>
        <v/>
      </c>
      <c r="N19" s="73"/>
      <c r="O19" s="59" t="str">
        <f t="shared" ca="1" si="12"/>
        <v/>
      </c>
    </row>
    <row r="20" spans="2:15" ht="22.5" customHeight="1">
      <c r="B20" s="62">
        <f t="shared" si="0"/>
        <v>17</v>
      </c>
      <c r="C20" s="64" t="str">
        <f t="shared" ca="1" si="1"/>
        <v/>
      </c>
      <c r="D20" s="64" t="str">
        <f t="shared" ca="1" si="2"/>
        <v/>
      </c>
      <c r="E20" s="64" t="str">
        <f t="shared" ca="1" si="3"/>
        <v/>
      </c>
      <c r="F20" s="64" t="str">
        <f t="shared" ca="1" si="4"/>
        <v/>
      </c>
      <c r="G20" s="67" t="str">
        <f t="shared" ca="1" si="5"/>
        <v/>
      </c>
      <c r="H20" s="68" t="str">
        <f t="shared" ca="1" si="6"/>
        <v/>
      </c>
      <c r="I20" s="68" t="str">
        <f t="shared" ca="1" si="7"/>
        <v/>
      </c>
      <c r="J20" s="68" t="str">
        <f t="shared" ca="1" si="8"/>
        <v/>
      </c>
      <c r="K20" s="68" t="str">
        <f t="shared" ca="1" si="9"/>
        <v/>
      </c>
      <c r="L20" s="68" t="str">
        <f t="shared" ca="1" si="10"/>
        <v/>
      </c>
      <c r="M20" s="71" t="str">
        <f t="shared" ca="1" si="11"/>
        <v/>
      </c>
      <c r="N20" s="73"/>
      <c r="O20" s="59" t="str">
        <f t="shared" ca="1" si="12"/>
        <v/>
      </c>
    </row>
    <row r="21" spans="2:15" ht="22.5" customHeight="1">
      <c r="B21" s="62">
        <f t="shared" si="0"/>
        <v>18</v>
      </c>
      <c r="C21" s="64" t="str">
        <f t="shared" ca="1" si="1"/>
        <v/>
      </c>
      <c r="D21" s="64" t="str">
        <f t="shared" ca="1" si="2"/>
        <v/>
      </c>
      <c r="E21" s="64" t="str">
        <f t="shared" ca="1" si="3"/>
        <v/>
      </c>
      <c r="F21" s="64" t="str">
        <f t="shared" ca="1" si="4"/>
        <v/>
      </c>
      <c r="G21" s="67" t="str">
        <f t="shared" ca="1" si="5"/>
        <v/>
      </c>
      <c r="H21" s="68" t="str">
        <f t="shared" ca="1" si="6"/>
        <v/>
      </c>
      <c r="I21" s="68" t="str">
        <f t="shared" ca="1" si="7"/>
        <v/>
      </c>
      <c r="J21" s="68" t="str">
        <f t="shared" ca="1" si="8"/>
        <v/>
      </c>
      <c r="K21" s="68" t="str">
        <f t="shared" ca="1" si="9"/>
        <v/>
      </c>
      <c r="L21" s="68" t="str">
        <f t="shared" ca="1" si="10"/>
        <v/>
      </c>
      <c r="M21" s="71" t="str">
        <f t="shared" ca="1" si="11"/>
        <v/>
      </c>
      <c r="N21" s="73"/>
      <c r="O21" s="59" t="str">
        <f t="shared" ca="1" si="12"/>
        <v/>
      </c>
    </row>
    <row r="22" spans="2:15" ht="22.5" customHeight="1">
      <c r="B22" s="62">
        <f t="shared" si="0"/>
        <v>19</v>
      </c>
      <c r="C22" s="64" t="str">
        <f t="shared" ca="1" si="1"/>
        <v/>
      </c>
      <c r="D22" s="64" t="str">
        <f t="shared" ca="1" si="2"/>
        <v/>
      </c>
      <c r="E22" s="64" t="str">
        <f t="shared" ca="1" si="3"/>
        <v/>
      </c>
      <c r="F22" s="64" t="str">
        <f t="shared" ca="1" si="4"/>
        <v/>
      </c>
      <c r="G22" s="67" t="str">
        <f t="shared" ca="1" si="5"/>
        <v/>
      </c>
      <c r="H22" s="68" t="str">
        <f t="shared" ca="1" si="6"/>
        <v/>
      </c>
      <c r="I22" s="68" t="str">
        <f t="shared" ca="1" si="7"/>
        <v/>
      </c>
      <c r="J22" s="68" t="str">
        <f t="shared" ca="1" si="8"/>
        <v/>
      </c>
      <c r="K22" s="68" t="str">
        <f t="shared" ca="1" si="9"/>
        <v/>
      </c>
      <c r="L22" s="68" t="str">
        <f t="shared" ca="1" si="10"/>
        <v/>
      </c>
      <c r="M22" s="71" t="str">
        <f t="shared" ca="1" si="11"/>
        <v/>
      </c>
      <c r="N22" s="73"/>
      <c r="O22" s="59" t="str">
        <f t="shared" ca="1" si="12"/>
        <v/>
      </c>
    </row>
    <row r="23" spans="2:15" ht="22.5" customHeight="1">
      <c r="B23" s="62">
        <f t="shared" si="0"/>
        <v>20</v>
      </c>
      <c r="C23" s="64" t="str">
        <f t="shared" ca="1" si="1"/>
        <v/>
      </c>
      <c r="D23" s="64" t="str">
        <f t="shared" ca="1" si="2"/>
        <v/>
      </c>
      <c r="E23" s="64" t="str">
        <f t="shared" ca="1" si="3"/>
        <v/>
      </c>
      <c r="F23" s="64" t="str">
        <f t="shared" ca="1" si="4"/>
        <v/>
      </c>
      <c r="G23" s="67" t="str">
        <f t="shared" ca="1" si="5"/>
        <v/>
      </c>
      <c r="H23" s="68" t="str">
        <f t="shared" ca="1" si="6"/>
        <v/>
      </c>
      <c r="I23" s="68" t="str">
        <f t="shared" ca="1" si="7"/>
        <v/>
      </c>
      <c r="J23" s="68" t="str">
        <f t="shared" ca="1" si="8"/>
        <v/>
      </c>
      <c r="K23" s="68" t="str">
        <f t="shared" ca="1" si="9"/>
        <v/>
      </c>
      <c r="L23" s="68" t="str">
        <f t="shared" ca="1" si="10"/>
        <v/>
      </c>
      <c r="M23" s="71" t="str">
        <f t="shared" ca="1" si="11"/>
        <v/>
      </c>
      <c r="N23" s="73"/>
      <c r="O23" s="59" t="str">
        <f t="shared" ca="1" si="12"/>
        <v/>
      </c>
    </row>
    <row r="24" spans="2:15" ht="22.5" customHeight="1">
      <c r="B24" s="62">
        <f t="shared" si="0"/>
        <v>21</v>
      </c>
      <c r="C24" s="64" t="str">
        <f t="shared" ca="1" si="1"/>
        <v/>
      </c>
      <c r="D24" s="64" t="str">
        <f t="shared" ca="1" si="2"/>
        <v/>
      </c>
      <c r="E24" s="64" t="str">
        <f t="shared" ca="1" si="3"/>
        <v/>
      </c>
      <c r="F24" s="64" t="str">
        <f t="shared" ca="1" si="4"/>
        <v/>
      </c>
      <c r="G24" s="67" t="str">
        <f t="shared" ca="1" si="5"/>
        <v/>
      </c>
      <c r="H24" s="68" t="str">
        <f t="shared" ca="1" si="6"/>
        <v/>
      </c>
      <c r="I24" s="68" t="str">
        <f t="shared" ca="1" si="7"/>
        <v/>
      </c>
      <c r="J24" s="68" t="str">
        <f t="shared" ca="1" si="8"/>
        <v/>
      </c>
      <c r="K24" s="68" t="str">
        <f t="shared" ca="1" si="9"/>
        <v/>
      </c>
      <c r="L24" s="68" t="str">
        <f t="shared" ca="1" si="10"/>
        <v/>
      </c>
      <c r="M24" s="71" t="str">
        <f t="shared" ca="1" si="11"/>
        <v/>
      </c>
      <c r="N24" s="73"/>
      <c r="O24" s="59" t="str">
        <f t="shared" ca="1" si="12"/>
        <v/>
      </c>
    </row>
    <row r="25" spans="2:15" ht="22.5" customHeight="1">
      <c r="B25" s="62">
        <f t="shared" si="0"/>
        <v>22</v>
      </c>
      <c r="C25" s="64" t="str">
        <f t="shared" ca="1" si="1"/>
        <v/>
      </c>
      <c r="D25" s="64" t="str">
        <f t="shared" ca="1" si="2"/>
        <v/>
      </c>
      <c r="E25" s="64" t="str">
        <f t="shared" ca="1" si="3"/>
        <v/>
      </c>
      <c r="F25" s="64" t="str">
        <f t="shared" ca="1" si="4"/>
        <v/>
      </c>
      <c r="G25" s="67" t="str">
        <f t="shared" ca="1" si="5"/>
        <v/>
      </c>
      <c r="H25" s="68" t="str">
        <f t="shared" ca="1" si="6"/>
        <v/>
      </c>
      <c r="I25" s="68" t="str">
        <f t="shared" ca="1" si="7"/>
        <v/>
      </c>
      <c r="J25" s="68" t="str">
        <f t="shared" ca="1" si="8"/>
        <v/>
      </c>
      <c r="K25" s="68" t="str">
        <f t="shared" ca="1" si="9"/>
        <v/>
      </c>
      <c r="L25" s="68" t="str">
        <f t="shared" ca="1" si="10"/>
        <v/>
      </c>
      <c r="M25" s="71" t="str">
        <f t="shared" ca="1" si="11"/>
        <v/>
      </c>
      <c r="N25" s="73"/>
      <c r="O25" s="59" t="str">
        <f t="shared" ca="1" si="12"/>
        <v/>
      </c>
    </row>
    <row r="26" spans="2:15" ht="22.5" customHeight="1">
      <c r="B26" s="62">
        <f t="shared" si="0"/>
        <v>23</v>
      </c>
      <c r="C26" s="64" t="str">
        <f t="shared" ca="1" si="1"/>
        <v/>
      </c>
      <c r="D26" s="64" t="str">
        <f t="shared" ca="1" si="2"/>
        <v/>
      </c>
      <c r="E26" s="64" t="str">
        <f t="shared" ca="1" si="3"/>
        <v/>
      </c>
      <c r="F26" s="64" t="str">
        <f t="shared" ca="1" si="4"/>
        <v/>
      </c>
      <c r="G26" s="67" t="str">
        <f t="shared" ca="1" si="5"/>
        <v/>
      </c>
      <c r="H26" s="68" t="str">
        <f t="shared" ca="1" si="6"/>
        <v/>
      </c>
      <c r="I26" s="68" t="str">
        <f t="shared" ca="1" si="7"/>
        <v/>
      </c>
      <c r="J26" s="68" t="str">
        <f t="shared" ca="1" si="8"/>
        <v/>
      </c>
      <c r="K26" s="68" t="str">
        <f t="shared" ca="1" si="9"/>
        <v/>
      </c>
      <c r="L26" s="68" t="str">
        <f t="shared" ca="1" si="10"/>
        <v/>
      </c>
      <c r="M26" s="71" t="str">
        <f t="shared" ca="1" si="11"/>
        <v/>
      </c>
      <c r="N26" s="73"/>
      <c r="O26" s="59" t="str">
        <f t="shared" ca="1" si="12"/>
        <v/>
      </c>
    </row>
    <row r="27" spans="2:15" ht="22.5" hidden="1" customHeight="1">
      <c r="B27" s="62">
        <f t="shared" si="0"/>
        <v>24</v>
      </c>
      <c r="C27" s="64" t="str">
        <f t="shared" ca="1" si="1"/>
        <v/>
      </c>
      <c r="D27" s="64" t="str">
        <f t="shared" ca="1" si="2"/>
        <v/>
      </c>
      <c r="E27" s="64" t="str">
        <f t="shared" ca="1" si="3"/>
        <v/>
      </c>
      <c r="F27" s="64" t="str">
        <f t="shared" ca="1" si="4"/>
        <v/>
      </c>
      <c r="G27" s="67" t="str">
        <f t="shared" ca="1" si="5"/>
        <v/>
      </c>
      <c r="H27" s="68" t="str">
        <f t="shared" ca="1" si="6"/>
        <v/>
      </c>
      <c r="I27" s="68" t="str">
        <f t="shared" ca="1" si="7"/>
        <v/>
      </c>
      <c r="J27" s="68" t="str">
        <f t="shared" ca="1" si="8"/>
        <v/>
      </c>
      <c r="K27" s="68" t="str">
        <f t="shared" ca="1" si="9"/>
        <v/>
      </c>
      <c r="L27" s="68" t="str">
        <f t="shared" ca="1" si="10"/>
        <v/>
      </c>
      <c r="M27" s="71" t="str">
        <f t="shared" ca="1" si="11"/>
        <v/>
      </c>
      <c r="N27" s="73"/>
      <c r="O27" s="59" t="str">
        <f t="shared" ca="1" si="12"/>
        <v/>
      </c>
    </row>
    <row r="28" spans="2:15" ht="22.5" hidden="1" customHeight="1">
      <c r="B28" s="62">
        <f t="shared" si="0"/>
        <v>25</v>
      </c>
      <c r="C28" s="64" t="str">
        <f t="shared" ca="1" si="1"/>
        <v/>
      </c>
      <c r="D28" s="64" t="str">
        <f t="shared" ca="1" si="2"/>
        <v/>
      </c>
      <c r="E28" s="64" t="str">
        <f t="shared" ca="1" si="3"/>
        <v/>
      </c>
      <c r="F28" s="64" t="str">
        <f t="shared" ca="1" si="4"/>
        <v/>
      </c>
      <c r="G28" s="67" t="str">
        <f t="shared" ca="1" si="5"/>
        <v/>
      </c>
      <c r="H28" s="68" t="str">
        <f t="shared" ca="1" si="6"/>
        <v/>
      </c>
      <c r="I28" s="68" t="str">
        <f t="shared" ca="1" si="7"/>
        <v/>
      </c>
      <c r="J28" s="68" t="str">
        <f t="shared" ca="1" si="8"/>
        <v/>
      </c>
      <c r="K28" s="68" t="str">
        <f t="shared" ca="1" si="9"/>
        <v/>
      </c>
      <c r="L28" s="68" t="str">
        <f t="shared" ca="1" si="10"/>
        <v/>
      </c>
      <c r="M28" s="71" t="str">
        <f t="shared" ca="1" si="11"/>
        <v/>
      </c>
      <c r="N28" s="73"/>
      <c r="O28" s="59" t="str">
        <f t="shared" ca="1" si="12"/>
        <v/>
      </c>
    </row>
    <row r="29" spans="2:15" ht="22.5" hidden="1" customHeight="1">
      <c r="B29" s="62">
        <f t="shared" si="0"/>
        <v>26</v>
      </c>
      <c r="C29" s="64" t="str">
        <f t="shared" ca="1" si="1"/>
        <v/>
      </c>
      <c r="D29" s="64" t="str">
        <f t="shared" ca="1" si="2"/>
        <v/>
      </c>
      <c r="E29" s="64" t="str">
        <f t="shared" ca="1" si="3"/>
        <v/>
      </c>
      <c r="F29" s="64" t="str">
        <f t="shared" ca="1" si="4"/>
        <v/>
      </c>
      <c r="G29" s="67" t="str">
        <f t="shared" ca="1" si="5"/>
        <v/>
      </c>
      <c r="H29" s="68" t="str">
        <f t="shared" ca="1" si="6"/>
        <v/>
      </c>
      <c r="I29" s="68" t="str">
        <f t="shared" ca="1" si="7"/>
        <v/>
      </c>
      <c r="J29" s="68" t="str">
        <f t="shared" ca="1" si="8"/>
        <v/>
      </c>
      <c r="K29" s="68" t="str">
        <f t="shared" ca="1" si="9"/>
        <v/>
      </c>
      <c r="L29" s="68" t="str">
        <f t="shared" ca="1" si="10"/>
        <v/>
      </c>
      <c r="M29" s="71" t="str">
        <f t="shared" ca="1" si="11"/>
        <v/>
      </c>
      <c r="N29" s="73"/>
      <c r="O29" s="59" t="str">
        <f t="shared" ca="1" si="12"/>
        <v/>
      </c>
    </row>
    <row r="30" spans="2:15" ht="22.5" hidden="1" customHeight="1">
      <c r="B30" s="62">
        <f t="shared" si="0"/>
        <v>27</v>
      </c>
      <c r="C30" s="64" t="str">
        <f t="shared" ca="1" si="1"/>
        <v/>
      </c>
      <c r="D30" s="64" t="str">
        <f t="shared" ca="1" si="2"/>
        <v/>
      </c>
      <c r="E30" s="64" t="str">
        <f t="shared" ca="1" si="3"/>
        <v/>
      </c>
      <c r="F30" s="64" t="str">
        <f t="shared" ca="1" si="4"/>
        <v/>
      </c>
      <c r="G30" s="67" t="str">
        <f t="shared" ca="1" si="5"/>
        <v/>
      </c>
      <c r="H30" s="68" t="str">
        <f t="shared" ca="1" si="6"/>
        <v/>
      </c>
      <c r="I30" s="68" t="str">
        <f t="shared" ca="1" si="7"/>
        <v/>
      </c>
      <c r="J30" s="68" t="str">
        <f t="shared" ca="1" si="8"/>
        <v/>
      </c>
      <c r="K30" s="68" t="str">
        <f t="shared" ca="1" si="9"/>
        <v/>
      </c>
      <c r="L30" s="68" t="str">
        <f t="shared" ca="1" si="10"/>
        <v/>
      </c>
      <c r="M30" s="71" t="str">
        <f t="shared" ca="1" si="11"/>
        <v/>
      </c>
      <c r="N30" s="73"/>
      <c r="O30" s="59" t="str">
        <f t="shared" ca="1" si="12"/>
        <v/>
      </c>
    </row>
    <row r="31" spans="2:15" ht="22.5" hidden="1" customHeight="1">
      <c r="B31" s="62">
        <f t="shared" si="0"/>
        <v>28</v>
      </c>
      <c r="C31" s="64" t="str">
        <f t="shared" ca="1" si="1"/>
        <v/>
      </c>
      <c r="D31" s="64" t="str">
        <f t="shared" ca="1" si="2"/>
        <v/>
      </c>
      <c r="E31" s="64" t="str">
        <f t="shared" ca="1" si="3"/>
        <v/>
      </c>
      <c r="F31" s="64" t="str">
        <f t="shared" ca="1" si="4"/>
        <v/>
      </c>
      <c r="G31" s="67" t="str">
        <f t="shared" ca="1" si="5"/>
        <v/>
      </c>
      <c r="H31" s="68" t="str">
        <f t="shared" ca="1" si="6"/>
        <v/>
      </c>
      <c r="I31" s="68" t="str">
        <f t="shared" ca="1" si="7"/>
        <v/>
      </c>
      <c r="J31" s="68" t="str">
        <f t="shared" ca="1" si="8"/>
        <v/>
      </c>
      <c r="K31" s="68" t="str">
        <f t="shared" ca="1" si="9"/>
        <v/>
      </c>
      <c r="L31" s="68" t="str">
        <f t="shared" ca="1" si="10"/>
        <v/>
      </c>
      <c r="M31" s="71" t="str">
        <f t="shared" ca="1" si="11"/>
        <v/>
      </c>
      <c r="N31" s="73"/>
      <c r="O31" s="59" t="str">
        <f t="shared" ca="1" si="12"/>
        <v/>
      </c>
    </row>
    <row r="32" spans="2:15" ht="22.5" hidden="1" customHeight="1">
      <c r="B32" s="62">
        <f t="shared" si="0"/>
        <v>29</v>
      </c>
      <c r="C32" s="64" t="str">
        <f t="shared" ca="1" si="1"/>
        <v/>
      </c>
      <c r="D32" s="64" t="str">
        <f t="shared" ca="1" si="2"/>
        <v/>
      </c>
      <c r="E32" s="64" t="str">
        <f t="shared" ca="1" si="3"/>
        <v/>
      </c>
      <c r="F32" s="64" t="str">
        <f t="shared" ca="1" si="4"/>
        <v/>
      </c>
      <c r="G32" s="67" t="str">
        <f t="shared" ca="1" si="5"/>
        <v/>
      </c>
      <c r="H32" s="68" t="str">
        <f t="shared" ca="1" si="6"/>
        <v/>
      </c>
      <c r="I32" s="68" t="str">
        <f t="shared" ca="1" si="7"/>
        <v/>
      </c>
      <c r="J32" s="68" t="str">
        <f t="shared" ca="1" si="8"/>
        <v/>
      </c>
      <c r="K32" s="68" t="str">
        <f t="shared" ca="1" si="9"/>
        <v/>
      </c>
      <c r="L32" s="68" t="str">
        <f t="shared" ca="1" si="10"/>
        <v/>
      </c>
      <c r="M32" s="71" t="str">
        <f t="shared" ca="1" si="11"/>
        <v/>
      </c>
      <c r="N32" s="73"/>
      <c r="O32" s="59" t="str">
        <f t="shared" ca="1" si="12"/>
        <v/>
      </c>
    </row>
    <row r="33" spans="2:15" ht="22.5" hidden="1" customHeight="1">
      <c r="B33" s="62">
        <f t="shared" si="0"/>
        <v>30</v>
      </c>
      <c r="C33" s="64" t="str">
        <f t="shared" ca="1" si="1"/>
        <v/>
      </c>
      <c r="D33" s="64" t="str">
        <f t="shared" ca="1" si="2"/>
        <v/>
      </c>
      <c r="E33" s="64" t="str">
        <f t="shared" ca="1" si="3"/>
        <v/>
      </c>
      <c r="F33" s="64" t="str">
        <f t="shared" ca="1" si="4"/>
        <v/>
      </c>
      <c r="G33" s="67" t="str">
        <f t="shared" ca="1" si="5"/>
        <v/>
      </c>
      <c r="H33" s="68" t="str">
        <f t="shared" ca="1" si="6"/>
        <v/>
      </c>
      <c r="I33" s="68" t="str">
        <f t="shared" ca="1" si="7"/>
        <v/>
      </c>
      <c r="J33" s="68" t="str">
        <f t="shared" ca="1" si="8"/>
        <v/>
      </c>
      <c r="K33" s="68" t="str">
        <f t="shared" ca="1" si="9"/>
        <v/>
      </c>
      <c r="L33" s="68" t="str">
        <f t="shared" ca="1" si="10"/>
        <v/>
      </c>
      <c r="M33" s="71" t="str">
        <f t="shared" ca="1" si="11"/>
        <v/>
      </c>
      <c r="N33" s="73"/>
      <c r="O33" s="59" t="str">
        <f t="shared" ca="1" si="12"/>
        <v/>
      </c>
    </row>
    <row r="34" spans="2:15" ht="22.5" hidden="1" customHeight="1">
      <c r="B34" s="62">
        <f t="shared" si="0"/>
        <v>31</v>
      </c>
      <c r="C34" s="64" t="str">
        <f t="shared" ca="1" si="1"/>
        <v/>
      </c>
      <c r="D34" s="64" t="str">
        <f t="shared" ca="1" si="2"/>
        <v/>
      </c>
      <c r="E34" s="64" t="str">
        <f t="shared" ca="1" si="3"/>
        <v/>
      </c>
      <c r="F34" s="64" t="str">
        <f t="shared" ca="1" si="4"/>
        <v/>
      </c>
      <c r="G34" s="67" t="str">
        <f t="shared" ca="1" si="5"/>
        <v/>
      </c>
      <c r="H34" s="68" t="str">
        <f t="shared" ca="1" si="6"/>
        <v/>
      </c>
      <c r="I34" s="68" t="str">
        <f t="shared" ca="1" si="7"/>
        <v/>
      </c>
      <c r="J34" s="68" t="str">
        <f t="shared" ca="1" si="8"/>
        <v/>
      </c>
      <c r="K34" s="68" t="str">
        <f t="shared" ca="1" si="9"/>
        <v/>
      </c>
      <c r="L34" s="68" t="str">
        <f t="shared" ca="1" si="10"/>
        <v/>
      </c>
      <c r="M34" s="71" t="str">
        <f t="shared" ca="1" si="11"/>
        <v/>
      </c>
      <c r="N34" s="73"/>
      <c r="O34" s="59" t="str">
        <f t="shared" ca="1" si="12"/>
        <v/>
      </c>
    </row>
    <row r="35" spans="2:15" ht="22.5" hidden="1" customHeight="1">
      <c r="B35" s="62">
        <f t="shared" si="0"/>
        <v>32</v>
      </c>
      <c r="C35" s="64" t="str">
        <f t="shared" ca="1" si="1"/>
        <v/>
      </c>
      <c r="D35" s="64" t="str">
        <f t="shared" ca="1" si="2"/>
        <v/>
      </c>
      <c r="E35" s="64" t="str">
        <f t="shared" ca="1" si="3"/>
        <v/>
      </c>
      <c r="F35" s="64" t="str">
        <f t="shared" ca="1" si="4"/>
        <v/>
      </c>
      <c r="G35" s="67" t="str">
        <f t="shared" ca="1" si="5"/>
        <v/>
      </c>
      <c r="H35" s="68" t="str">
        <f t="shared" ca="1" si="6"/>
        <v/>
      </c>
      <c r="I35" s="68" t="str">
        <f t="shared" ca="1" si="7"/>
        <v/>
      </c>
      <c r="J35" s="68" t="str">
        <f t="shared" ca="1" si="8"/>
        <v/>
      </c>
      <c r="K35" s="68" t="str">
        <f t="shared" ca="1" si="9"/>
        <v/>
      </c>
      <c r="L35" s="68" t="str">
        <f t="shared" ca="1" si="10"/>
        <v/>
      </c>
      <c r="M35" s="71" t="str">
        <f t="shared" ca="1" si="11"/>
        <v/>
      </c>
      <c r="N35" s="73"/>
      <c r="O35" s="59" t="str">
        <f t="shared" ca="1" si="12"/>
        <v/>
      </c>
    </row>
    <row r="36" spans="2:15" ht="22.5" hidden="1" customHeight="1">
      <c r="B36" s="62">
        <f t="shared" si="0"/>
        <v>33</v>
      </c>
      <c r="C36" s="64" t="str">
        <f t="shared" ca="1" si="1"/>
        <v/>
      </c>
      <c r="D36" s="64" t="str">
        <f t="shared" ca="1" si="2"/>
        <v/>
      </c>
      <c r="E36" s="64" t="str">
        <f t="shared" ca="1" si="3"/>
        <v/>
      </c>
      <c r="F36" s="64" t="str">
        <f t="shared" ca="1" si="4"/>
        <v/>
      </c>
      <c r="G36" s="67" t="str">
        <f t="shared" ca="1" si="5"/>
        <v/>
      </c>
      <c r="H36" s="68" t="str">
        <f t="shared" ca="1" si="6"/>
        <v/>
      </c>
      <c r="I36" s="68" t="str">
        <f t="shared" ca="1" si="7"/>
        <v/>
      </c>
      <c r="J36" s="68" t="str">
        <f t="shared" ca="1" si="8"/>
        <v/>
      </c>
      <c r="K36" s="68" t="str">
        <f t="shared" ca="1" si="9"/>
        <v/>
      </c>
      <c r="L36" s="68" t="str">
        <f t="shared" ca="1" si="10"/>
        <v/>
      </c>
      <c r="M36" s="71" t="str">
        <f t="shared" ca="1" si="11"/>
        <v/>
      </c>
      <c r="N36" s="73"/>
      <c r="O36" s="59" t="str">
        <f t="shared" ca="1" si="12"/>
        <v/>
      </c>
    </row>
    <row r="37" spans="2:15" ht="22.5" hidden="1" customHeight="1">
      <c r="B37" s="62">
        <f t="shared" si="0"/>
        <v>34</v>
      </c>
      <c r="C37" s="64" t="str">
        <f t="shared" ca="1" si="1"/>
        <v/>
      </c>
      <c r="D37" s="64" t="str">
        <f t="shared" ca="1" si="2"/>
        <v/>
      </c>
      <c r="E37" s="64" t="str">
        <f t="shared" ca="1" si="3"/>
        <v/>
      </c>
      <c r="F37" s="64" t="str">
        <f t="shared" ca="1" si="4"/>
        <v/>
      </c>
      <c r="G37" s="67" t="str">
        <f t="shared" ca="1" si="5"/>
        <v/>
      </c>
      <c r="H37" s="68" t="str">
        <f t="shared" ca="1" si="6"/>
        <v/>
      </c>
      <c r="I37" s="68" t="str">
        <f t="shared" ca="1" si="7"/>
        <v/>
      </c>
      <c r="J37" s="68" t="str">
        <f t="shared" ca="1" si="8"/>
        <v/>
      </c>
      <c r="K37" s="68" t="str">
        <f t="shared" ca="1" si="9"/>
        <v/>
      </c>
      <c r="L37" s="68" t="str">
        <f t="shared" ca="1" si="10"/>
        <v/>
      </c>
      <c r="M37" s="71" t="str">
        <f t="shared" ca="1" si="11"/>
        <v/>
      </c>
      <c r="N37" s="73"/>
      <c r="O37" s="59" t="str">
        <f t="shared" ca="1" si="12"/>
        <v/>
      </c>
    </row>
    <row r="38" spans="2:15" ht="22.5" hidden="1" customHeight="1">
      <c r="B38" s="62">
        <f t="shared" si="0"/>
        <v>35</v>
      </c>
      <c r="C38" s="64" t="str">
        <f t="shared" ca="1" si="1"/>
        <v/>
      </c>
      <c r="D38" s="64" t="str">
        <f t="shared" ca="1" si="2"/>
        <v/>
      </c>
      <c r="E38" s="64" t="str">
        <f t="shared" ca="1" si="3"/>
        <v/>
      </c>
      <c r="F38" s="64" t="str">
        <f t="shared" ca="1" si="4"/>
        <v/>
      </c>
      <c r="G38" s="67" t="str">
        <f t="shared" ca="1" si="5"/>
        <v/>
      </c>
      <c r="H38" s="68" t="str">
        <f t="shared" ca="1" si="6"/>
        <v/>
      </c>
      <c r="I38" s="68" t="str">
        <f t="shared" ca="1" si="7"/>
        <v/>
      </c>
      <c r="J38" s="68" t="str">
        <f t="shared" ca="1" si="8"/>
        <v/>
      </c>
      <c r="K38" s="68" t="str">
        <f t="shared" ca="1" si="9"/>
        <v/>
      </c>
      <c r="L38" s="68" t="str">
        <f t="shared" ca="1" si="10"/>
        <v/>
      </c>
      <c r="M38" s="71" t="str">
        <f t="shared" ca="1" si="11"/>
        <v/>
      </c>
      <c r="N38" s="73"/>
      <c r="O38" s="59" t="str">
        <f t="shared" ca="1" si="12"/>
        <v/>
      </c>
    </row>
    <row r="39" spans="2:15" ht="22.5" hidden="1" customHeight="1">
      <c r="B39" s="62">
        <f t="shared" si="0"/>
        <v>36</v>
      </c>
      <c r="C39" s="64" t="str">
        <f t="shared" ca="1" si="1"/>
        <v/>
      </c>
      <c r="D39" s="64" t="str">
        <f t="shared" ca="1" si="2"/>
        <v/>
      </c>
      <c r="E39" s="64" t="str">
        <f t="shared" ca="1" si="3"/>
        <v/>
      </c>
      <c r="F39" s="64" t="str">
        <f t="shared" ca="1" si="4"/>
        <v/>
      </c>
      <c r="G39" s="67" t="str">
        <f t="shared" ca="1" si="5"/>
        <v/>
      </c>
      <c r="H39" s="68" t="str">
        <f t="shared" ca="1" si="6"/>
        <v/>
      </c>
      <c r="I39" s="68" t="str">
        <f t="shared" ca="1" si="7"/>
        <v/>
      </c>
      <c r="J39" s="68" t="str">
        <f t="shared" ca="1" si="8"/>
        <v/>
      </c>
      <c r="K39" s="68" t="str">
        <f t="shared" ca="1" si="9"/>
        <v/>
      </c>
      <c r="L39" s="68" t="str">
        <f t="shared" ca="1" si="10"/>
        <v/>
      </c>
      <c r="M39" s="71" t="str">
        <f t="shared" ca="1" si="11"/>
        <v/>
      </c>
      <c r="N39" s="73"/>
      <c r="O39" s="59" t="str">
        <f t="shared" ca="1" si="12"/>
        <v/>
      </c>
    </row>
    <row r="40" spans="2:15" ht="22.5" hidden="1" customHeight="1">
      <c r="B40" s="62">
        <f t="shared" si="0"/>
        <v>37</v>
      </c>
      <c r="C40" s="64" t="str">
        <f t="shared" ca="1" si="1"/>
        <v/>
      </c>
      <c r="D40" s="64" t="str">
        <f t="shared" ca="1" si="2"/>
        <v/>
      </c>
      <c r="E40" s="64" t="str">
        <f t="shared" ca="1" si="3"/>
        <v/>
      </c>
      <c r="F40" s="64" t="str">
        <f t="shared" ca="1" si="4"/>
        <v/>
      </c>
      <c r="G40" s="67" t="str">
        <f t="shared" ca="1" si="5"/>
        <v/>
      </c>
      <c r="H40" s="68" t="str">
        <f t="shared" ca="1" si="6"/>
        <v/>
      </c>
      <c r="I40" s="68" t="str">
        <f t="shared" ca="1" si="7"/>
        <v/>
      </c>
      <c r="J40" s="68" t="str">
        <f t="shared" ca="1" si="8"/>
        <v/>
      </c>
      <c r="K40" s="68" t="str">
        <f t="shared" ca="1" si="9"/>
        <v/>
      </c>
      <c r="L40" s="68" t="str">
        <f t="shared" ca="1" si="10"/>
        <v/>
      </c>
      <c r="M40" s="71" t="str">
        <f t="shared" ca="1" si="11"/>
        <v/>
      </c>
      <c r="N40" s="73"/>
      <c r="O40" s="59" t="str">
        <f t="shared" ca="1" si="12"/>
        <v/>
      </c>
    </row>
    <row r="41" spans="2:15" ht="22.5" hidden="1" customHeight="1">
      <c r="B41" s="62">
        <f t="shared" si="0"/>
        <v>38</v>
      </c>
      <c r="C41" s="64" t="str">
        <f t="shared" ca="1" si="1"/>
        <v/>
      </c>
      <c r="D41" s="64" t="str">
        <f t="shared" ca="1" si="2"/>
        <v/>
      </c>
      <c r="E41" s="64" t="str">
        <f t="shared" ca="1" si="3"/>
        <v/>
      </c>
      <c r="F41" s="64" t="str">
        <f t="shared" ca="1" si="4"/>
        <v/>
      </c>
      <c r="G41" s="67" t="str">
        <f t="shared" ca="1" si="5"/>
        <v/>
      </c>
      <c r="H41" s="68" t="str">
        <f t="shared" ca="1" si="6"/>
        <v/>
      </c>
      <c r="I41" s="68" t="str">
        <f t="shared" ca="1" si="7"/>
        <v/>
      </c>
      <c r="J41" s="68" t="str">
        <f t="shared" ca="1" si="8"/>
        <v/>
      </c>
      <c r="K41" s="68" t="str">
        <f t="shared" ca="1" si="9"/>
        <v/>
      </c>
      <c r="L41" s="68" t="str">
        <f t="shared" ca="1" si="10"/>
        <v/>
      </c>
      <c r="M41" s="71" t="str">
        <f t="shared" ca="1" si="11"/>
        <v/>
      </c>
      <c r="N41" s="73"/>
      <c r="O41" s="59" t="str">
        <f t="shared" ca="1" si="12"/>
        <v/>
      </c>
    </row>
    <row r="42" spans="2:15" ht="22.5" hidden="1" customHeight="1">
      <c r="B42" s="62">
        <f t="shared" si="0"/>
        <v>39</v>
      </c>
      <c r="C42" s="64" t="str">
        <f t="shared" ca="1" si="1"/>
        <v/>
      </c>
      <c r="D42" s="64" t="str">
        <f t="shared" ca="1" si="2"/>
        <v/>
      </c>
      <c r="E42" s="64" t="str">
        <f t="shared" ca="1" si="3"/>
        <v/>
      </c>
      <c r="F42" s="64" t="str">
        <f t="shared" ca="1" si="4"/>
        <v/>
      </c>
      <c r="G42" s="67" t="str">
        <f t="shared" ca="1" si="5"/>
        <v/>
      </c>
      <c r="H42" s="68" t="str">
        <f t="shared" ca="1" si="6"/>
        <v/>
      </c>
      <c r="I42" s="68" t="str">
        <f t="shared" ca="1" si="7"/>
        <v/>
      </c>
      <c r="J42" s="68" t="str">
        <f t="shared" ca="1" si="8"/>
        <v/>
      </c>
      <c r="K42" s="68" t="str">
        <f t="shared" ca="1" si="9"/>
        <v/>
      </c>
      <c r="L42" s="68" t="str">
        <f t="shared" ca="1" si="10"/>
        <v/>
      </c>
      <c r="M42" s="71" t="str">
        <f t="shared" ca="1" si="11"/>
        <v/>
      </c>
      <c r="N42" s="73"/>
      <c r="O42" s="59" t="str">
        <f t="shared" ca="1" si="12"/>
        <v/>
      </c>
    </row>
    <row r="43" spans="2:15" ht="22.5" hidden="1" customHeight="1">
      <c r="B43" s="62">
        <f t="shared" si="0"/>
        <v>40</v>
      </c>
      <c r="C43" s="64" t="str">
        <f t="shared" ca="1" si="1"/>
        <v/>
      </c>
      <c r="D43" s="64" t="str">
        <f t="shared" ca="1" si="2"/>
        <v/>
      </c>
      <c r="E43" s="64" t="str">
        <f t="shared" ca="1" si="3"/>
        <v/>
      </c>
      <c r="F43" s="64" t="str">
        <f t="shared" ca="1" si="4"/>
        <v/>
      </c>
      <c r="G43" s="67" t="str">
        <f t="shared" ca="1" si="5"/>
        <v/>
      </c>
      <c r="H43" s="68" t="str">
        <f t="shared" ca="1" si="6"/>
        <v/>
      </c>
      <c r="I43" s="68" t="str">
        <f t="shared" ca="1" si="7"/>
        <v/>
      </c>
      <c r="J43" s="68" t="str">
        <f t="shared" ca="1" si="8"/>
        <v/>
      </c>
      <c r="K43" s="68" t="str">
        <f t="shared" ca="1" si="9"/>
        <v/>
      </c>
      <c r="L43" s="68" t="str">
        <f t="shared" ca="1" si="10"/>
        <v/>
      </c>
      <c r="M43" s="71" t="str">
        <f t="shared" ca="1" si="11"/>
        <v/>
      </c>
      <c r="N43" s="73"/>
      <c r="O43" s="59" t="str">
        <f t="shared" ca="1" si="12"/>
        <v/>
      </c>
    </row>
    <row r="44" spans="2:15" ht="22.5" hidden="1" customHeight="1">
      <c r="B44" s="62">
        <f t="shared" si="0"/>
        <v>41</v>
      </c>
      <c r="C44" s="64" t="str">
        <f t="shared" ca="1" si="1"/>
        <v/>
      </c>
      <c r="D44" s="64" t="str">
        <f t="shared" ca="1" si="2"/>
        <v/>
      </c>
      <c r="E44" s="64" t="str">
        <f t="shared" ca="1" si="3"/>
        <v/>
      </c>
      <c r="F44" s="64" t="str">
        <f t="shared" ca="1" si="4"/>
        <v/>
      </c>
      <c r="G44" s="67" t="str">
        <f t="shared" ca="1" si="5"/>
        <v/>
      </c>
      <c r="H44" s="68" t="str">
        <f t="shared" ca="1" si="6"/>
        <v/>
      </c>
      <c r="I44" s="68" t="str">
        <f t="shared" ca="1" si="7"/>
        <v/>
      </c>
      <c r="J44" s="68" t="str">
        <f t="shared" ca="1" si="8"/>
        <v/>
      </c>
      <c r="K44" s="68" t="str">
        <f t="shared" ca="1" si="9"/>
        <v/>
      </c>
      <c r="L44" s="68" t="str">
        <f t="shared" ca="1" si="10"/>
        <v/>
      </c>
      <c r="M44" s="71" t="str">
        <f t="shared" ca="1" si="11"/>
        <v/>
      </c>
      <c r="N44" s="73"/>
      <c r="O44" s="59" t="str">
        <f t="shared" ca="1" si="12"/>
        <v/>
      </c>
    </row>
    <row r="45" spans="2:15" ht="22.5" hidden="1" customHeight="1">
      <c r="B45" s="62">
        <f t="shared" si="0"/>
        <v>42</v>
      </c>
      <c r="C45" s="64" t="str">
        <f t="shared" ca="1" si="1"/>
        <v/>
      </c>
      <c r="D45" s="64" t="str">
        <f t="shared" ca="1" si="2"/>
        <v/>
      </c>
      <c r="E45" s="64" t="str">
        <f t="shared" ca="1" si="3"/>
        <v/>
      </c>
      <c r="F45" s="64" t="str">
        <f t="shared" ca="1" si="4"/>
        <v/>
      </c>
      <c r="G45" s="67" t="str">
        <f t="shared" ca="1" si="5"/>
        <v/>
      </c>
      <c r="H45" s="68" t="str">
        <f t="shared" ca="1" si="6"/>
        <v/>
      </c>
      <c r="I45" s="68" t="str">
        <f t="shared" ca="1" si="7"/>
        <v/>
      </c>
      <c r="J45" s="68" t="str">
        <f t="shared" ca="1" si="8"/>
        <v/>
      </c>
      <c r="K45" s="68" t="str">
        <f t="shared" ca="1" si="9"/>
        <v/>
      </c>
      <c r="L45" s="68" t="str">
        <f t="shared" ca="1" si="10"/>
        <v/>
      </c>
      <c r="M45" s="71" t="str">
        <f t="shared" ca="1" si="11"/>
        <v/>
      </c>
      <c r="N45" s="73"/>
      <c r="O45" s="59" t="str">
        <f t="shared" ca="1" si="12"/>
        <v/>
      </c>
    </row>
    <row r="46" spans="2:15" ht="22.5" hidden="1" customHeight="1">
      <c r="B46" s="62">
        <f t="shared" si="0"/>
        <v>43</v>
      </c>
      <c r="C46" s="64" t="str">
        <f t="shared" ca="1" si="1"/>
        <v/>
      </c>
      <c r="D46" s="64" t="str">
        <f t="shared" ca="1" si="2"/>
        <v/>
      </c>
      <c r="E46" s="64" t="str">
        <f t="shared" ca="1" si="3"/>
        <v/>
      </c>
      <c r="F46" s="64" t="str">
        <f t="shared" ca="1" si="4"/>
        <v/>
      </c>
      <c r="G46" s="67" t="str">
        <f t="shared" ca="1" si="5"/>
        <v/>
      </c>
      <c r="H46" s="68" t="str">
        <f t="shared" ca="1" si="6"/>
        <v/>
      </c>
      <c r="I46" s="68" t="str">
        <f t="shared" ca="1" si="7"/>
        <v/>
      </c>
      <c r="J46" s="68" t="str">
        <f t="shared" ca="1" si="8"/>
        <v/>
      </c>
      <c r="K46" s="68" t="str">
        <f t="shared" ca="1" si="9"/>
        <v/>
      </c>
      <c r="L46" s="68" t="str">
        <f t="shared" ca="1" si="10"/>
        <v/>
      </c>
      <c r="M46" s="71" t="str">
        <f t="shared" ca="1" si="11"/>
        <v/>
      </c>
      <c r="N46" s="73"/>
      <c r="O46" s="59" t="str">
        <f t="shared" ca="1" si="12"/>
        <v/>
      </c>
    </row>
    <row r="47" spans="2:15" ht="22.5" hidden="1" customHeight="1">
      <c r="B47" s="62">
        <f t="shared" si="0"/>
        <v>44</v>
      </c>
      <c r="C47" s="64" t="str">
        <f t="shared" ca="1" si="1"/>
        <v/>
      </c>
      <c r="D47" s="64" t="str">
        <f t="shared" ca="1" si="2"/>
        <v/>
      </c>
      <c r="E47" s="64" t="str">
        <f t="shared" ca="1" si="3"/>
        <v/>
      </c>
      <c r="F47" s="64" t="str">
        <f t="shared" ca="1" si="4"/>
        <v/>
      </c>
      <c r="G47" s="67" t="str">
        <f t="shared" ca="1" si="5"/>
        <v/>
      </c>
      <c r="H47" s="68" t="str">
        <f t="shared" ca="1" si="6"/>
        <v/>
      </c>
      <c r="I47" s="68" t="str">
        <f t="shared" ca="1" si="7"/>
        <v/>
      </c>
      <c r="J47" s="68" t="str">
        <f t="shared" ca="1" si="8"/>
        <v/>
      </c>
      <c r="K47" s="68" t="str">
        <f t="shared" ca="1" si="9"/>
        <v/>
      </c>
      <c r="L47" s="68" t="str">
        <f t="shared" ca="1" si="10"/>
        <v/>
      </c>
      <c r="M47" s="71" t="str">
        <f t="shared" ca="1" si="11"/>
        <v/>
      </c>
      <c r="N47" s="73"/>
      <c r="O47" s="59" t="str">
        <f t="shared" ca="1" si="12"/>
        <v/>
      </c>
    </row>
    <row r="48" spans="2:15" ht="22.5" hidden="1" customHeight="1">
      <c r="B48" s="62">
        <f t="shared" si="0"/>
        <v>45</v>
      </c>
      <c r="C48" s="64" t="str">
        <f t="shared" ca="1" si="1"/>
        <v/>
      </c>
      <c r="D48" s="64" t="str">
        <f t="shared" ca="1" si="2"/>
        <v/>
      </c>
      <c r="E48" s="64" t="str">
        <f t="shared" ca="1" si="3"/>
        <v/>
      </c>
      <c r="F48" s="64" t="str">
        <f t="shared" ca="1" si="4"/>
        <v/>
      </c>
      <c r="G48" s="67" t="str">
        <f t="shared" ca="1" si="5"/>
        <v/>
      </c>
      <c r="H48" s="68" t="str">
        <f t="shared" ca="1" si="6"/>
        <v/>
      </c>
      <c r="I48" s="68" t="str">
        <f t="shared" ca="1" si="7"/>
        <v/>
      </c>
      <c r="J48" s="68" t="str">
        <f t="shared" ca="1" si="8"/>
        <v/>
      </c>
      <c r="K48" s="68" t="str">
        <f t="shared" ca="1" si="9"/>
        <v/>
      </c>
      <c r="L48" s="68" t="str">
        <f t="shared" ca="1" si="10"/>
        <v/>
      </c>
      <c r="M48" s="71" t="str">
        <f t="shared" ca="1" si="11"/>
        <v/>
      </c>
      <c r="N48" s="73"/>
      <c r="O48" s="59" t="str">
        <f t="shared" ca="1" si="12"/>
        <v/>
      </c>
    </row>
    <row r="49" spans="2:15" ht="22.5" hidden="1" customHeight="1">
      <c r="B49" s="62">
        <f t="shared" si="0"/>
        <v>46</v>
      </c>
      <c r="C49" s="64" t="str">
        <f t="shared" ca="1" si="1"/>
        <v/>
      </c>
      <c r="D49" s="64" t="str">
        <f t="shared" ca="1" si="2"/>
        <v/>
      </c>
      <c r="E49" s="64" t="str">
        <f t="shared" ca="1" si="3"/>
        <v/>
      </c>
      <c r="F49" s="64" t="str">
        <f t="shared" ca="1" si="4"/>
        <v/>
      </c>
      <c r="G49" s="67" t="str">
        <f t="shared" ca="1" si="5"/>
        <v/>
      </c>
      <c r="H49" s="68" t="str">
        <f t="shared" ca="1" si="6"/>
        <v/>
      </c>
      <c r="I49" s="68" t="str">
        <f t="shared" ca="1" si="7"/>
        <v/>
      </c>
      <c r="J49" s="68" t="str">
        <f t="shared" ca="1" si="8"/>
        <v/>
      </c>
      <c r="K49" s="68" t="str">
        <f t="shared" ca="1" si="9"/>
        <v/>
      </c>
      <c r="L49" s="68" t="str">
        <f t="shared" ca="1" si="10"/>
        <v/>
      </c>
      <c r="M49" s="71" t="str">
        <f t="shared" ca="1" si="11"/>
        <v/>
      </c>
      <c r="N49" s="73"/>
      <c r="O49" s="59" t="str">
        <f t="shared" ca="1" si="12"/>
        <v/>
      </c>
    </row>
    <row r="50" spans="2:15" ht="22.5" hidden="1" customHeight="1">
      <c r="B50" s="62">
        <f t="shared" si="0"/>
        <v>47</v>
      </c>
      <c r="C50" s="64" t="str">
        <f t="shared" ca="1" si="1"/>
        <v/>
      </c>
      <c r="D50" s="64" t="str">
        <f t="shared" ca="1" si="2"/>
        <v/>
      </c>
      <c r="E50" s="64" t="str">
        <f t="shared" ca="1" si="3"/>
        <v/>
      </c>
      <c r="F50" s="64" t="str">
        <f t="shared" ca="1" si="4"/>
        <v/>
      </c>
      <c r="G50" s="67" t="str">
        <f t="shared" ca="1" si="5"/>
        <v/>
      </c>
      <c r="H50" s="68" t="str">
        <f t="shared" ca="1" si="6"/>
        <v/>
      </c>
      <c r="I50" s="68" t="str">
        <f t="shared" ca="1" si="7"/>
        <v/>
      </c>
      <c r="J50" s="68" t="str">
        <f t="shared" ca="1" si="8"/>
        <v/>
      </c>
      <c r="K50" s="68" t="str">
        <f t="shared" ca="1" si="9"/>
        <v/>
      </c>
      <c r="L50" s="68" t="str">
        <f t="shared" ca="1" si="10"/>
        <v/>
      </c>
      <c r="M50" s="71" t="str">
        <f t="shared" ca="1" si="11"/>
        <v/>
      </c>
      <c r="N50" s="73"/>
      <c r="O50" s="59" t="str">
        <f t="shared" ca="1" si="12"/>
        <v/>
      </c>
    </row>
    <row r="51" spans="2:15" ht="22.5" hidden="1" customHeight="1">
      <c r="B51" s="62">
        <f t="shared" si="0"/>
        <v>48</v>
      </c>
      <c r="C51" s="64" t="str">
        <f t="shared" ca="1" si="1"/>
        <v/>
      </c>
      <c r="D51" s="64" t="str">
        <f t="shared" ca="1" si="2"/>
        <v/>
      </c>
      <c r="E51" s="64" t="str">
        <f t="shared" ca="1" si="3"/>
        <v/>
      </c>
      <c r="F51" s="64" t="str">
        <f t="shared" ca="1" si="4"/>
        <v/>
      </c>
      <c r="G51" s="67" t="str">
        <f t="shared" ca="1" si="5"/>
        <v/>
      </c>
      <c r="H51" s="68" t="str">
        <f t="shared" ca="1" si="6"/>
        <v/>
      </c>
      <c r="I51" s="68" t="str">
        <f t="shared" ca="1" si="7"/>
        <v/>
      </c>
      <c r="J51" s="68" t="str">
        <f t="shared" ca="1" si="8"/>
        <v/>
      </c>
      <c r="K51" s="68" t="str">
        <f t="shared" ca="1" si="9"/>
        <v/>
      </c>
      <c r="L51" s="68" t="str">
        <f t="shared" ca="1" si="10"/>
        <v/>
      </c>
      <c r="M51" s="71" t="str">
        <f t="shared" ca="1" si="11"/>
        <v/>
      </c>
      <c r="N51" s="73"/>
      <c r="O51" s="59" t="str">
        <f t="shared" ca="1" si="12"/>
        <v/>
      </c>
    </row>
    <row r="52" spans="2:15" ht="22.5" hidden="1" customHeight="1">
      <c r="B52" s="62">
        <f t="shared" si="0"/>
        <v>49</v>
      </c>
      <c r="C52" s="64" t="str">
        <f t="shared" ca="1" si="1"/>
        <v/>
      </c>
      <c r="D52" s="64" t="str">
        <f t="shared" ca="1" si="2"/>
        <v/>
      </c>
      <c r="E52" s="64" t="str">
        <f t="shared" ca="1" si="3"/>
        <v/>
      </c>
      <c r="F52" s="64" t="str">
        <f t="shared" ca="1" si="4"/>
        <v/>
      </c>
      <c r="G52" s="67" t="str">
        <f t="shared" ca="1" si="5"/>
        <v/>
      </c>
      <c r="H52" s="68" t="str">
        <f t="shared" ca="1" si="6"/>
        <v/>
      </c>
      <c r="I52" s="68" t="str">
        <f t="shared" ca="1" si="7"/>
        <v/>
      </c>
      <c r="J52" s="68" t="str">
        <f t="shared" ca="1" si="8"/>
        <v/>
      </c>
      <c r="K52" s="68" t="str">
        <f t="shared" ca="1" si="9"/>
        <v/>
      </c>
      <c r="L52" s="68" t="str">
        <f t="shared" ca="1" si="10"/>
        <v/>
      </c>
      <c r="M52" s="71" t="str">
        <f t="shared" ca="1" si="11"/>
        <v/>
      </c>
      <c r="N52" s="73"/>
      <c r="O52" s="59" t="str">
        <f t="shared" ca="1" si="12"/>
        <v/>
      </c>
    </row>
    <row r="53" spans="2:15" ht="22.5" hidden="1" customHeight="1">
      <c r="B53" s="62">
        <f t="shared" si="0"/>
        <v>50</v>
      </c>
      <c r="C53" s="64" t="str">
        <f t="shared" ca="1" si="1"/>
        <v/>
      </c>
      <c r="D53" s="64" t="str">
        <f t="shared" ca="1" si="2"/>
        <v/>
      </c>
      <c r="E53" s="64" t="str">
        <f t="shared" ca="1" si="3"/>
        <v/>
      </c>
      <c r="F53" s="64" t="str">
        <f t="shared" ca="1" si="4"/>
        <v/>
      </c>
      <c r="G53" s="67" t="str">
        <f t="shared" ca="1" si="5"/>
        <v/>
      </c>
      <c r="H53" s="68" t="str">
        <f t="shared" ca="1" si="6"/>
        <v/>
      </c>
      <c r="I53" s="68" t="str">
        <f t="shared" ca="1" si="7"/>
        <v/>
      </c>
      <c r="J53" s="68" t="str">
        <f t="shared" ca="1" si="8"/>
        <v/>
      </c>
      <c r="K53" s="68" t="str">
        <f t="shared" ca="1" si="9"/>
        <v/>
      </c>
      <c r="L53" s="68" t="str">
        <f t="shared" ca="1" si="10"/>
        <v/>
      </c>
      <c r="M53" s="71" t="str">
        <f t="shared" ca="1" si="11"/>
        <v/>
      </c>
      <c r="N53" s="73"/>
      <c r="O53" s="59" t="str">
        <f t="shared" ca="1" si="12"/>
        <v/>
      </c>
    </row>
    <row r="54" spans="2:15" ht="22.5" hidden="1" customHeight="1">
      <c r="B54" s="62">
        <f t="shared" si="0"/>
        <v>51</v>
      </c>
      <c r="C54" s="64" t="str">
        <f t="shared" ca="1" si="1"/>
        <v/>
      </c>
      <c r="D54" s="64" t="str">
        <f t="shared" ca="1" si="2"/>
        <v/>
      </c>
      <c r="E54" s="64" t="str">
        <f t="shared" ca="1" si="3"/>
        <v/>
      </c>
      <c r="F54" s="64" t="str">
        <f t="shared" ca="1" si="4"/>
        <v/>
      </c>
      <c r="G54" s="67" t="str">
        <f t="shared" ca="1" si="5"/>
        <v/>
      </c>
      <c r="H54" s="68" t="str">
        <f t="shared" ca="1" si="6"/>
        <v/>
      </c>
      <c r="I54" s="68" t="str">
        <f t="shared" ca="1" si="7"/>
        <v/>
      </c>
      <c r="J54" s="68" t="str">
        <f t="shared" ca="1" si="8"/>
        <v/>
      </c>
      <c r="K54" s="68" t="str">
        <f t="shared" ca="1" si="9"/>
        <v/>
      </c>
      <c r="L54" s="68" t="str">
        <f t="shared" ca="1" si="10"/>
        <v/>
      </c>
      <c r="M54" s="71" t="str">
        <f t="shared" ca="1" si="11"/>
        <v/>
      </c>
      <c r="N54" s="73"/>
      <c r="O54" s="59" t="str">
        <f t="shared" ca="1" si="12"/>
        <v/>
      </c>
    </row>
    <row r="55" spans="2:15" ht="22.5" hidden="1" customHeight="1">
      <c r="B55" s="62">
        <f t="shared" si="0"/>
        <v>52</v>
      </c>
      <c r="C55" s="64" t="str">
        <f t="shared" ca="1" si="1"/>
        <v/>
      </c>
      <c r="D55" s="64" t="str">
        <f t="shared" ca="1" si="2"/>
        <v/>
      </c>
      <c r="E55" s="64" t="str">
        <f t="shared" ca="1" si="3"/>
        <v/>
      </c>
      <c r="F55" s="64" t="str">
        <f t="shared" ca="1" si="4"/>
        <v/>
      </c>
      <c r="G55" s="67" t="str">
        <f t="shared" ca="1" si="5"/>
        <v/>
      </c>
      <c r="H55" s="68" t="str">
        <f t="shared" ca="1" si="6"/>
        <v/>
      </c>
      <c r="I55" s="68" t="str">
        <f t="shared" ca="1" si="7"/>
        <v/>
      </c>
      <c r="J55" s="68" t="str">
        <f t="shared" ca="1" si="8"/>
        <v/>
      </c>
      <c r="K55" s="68" t="str">
        <f t="shared" ca="1" si="9"/>
        <v/>
      </c>
      <c r="L55" s="68" t="str">
        <f t="shared" ca="1" si="10"/>
        <v/>
      </c>
      <c r="M55" s="71" t="str">
        <f t="shared" ca="1" si="11"/>
        <v/>
      </c>
      <c r="N55" s="73"/>
      <c r="O55" s="59" t="str">
        <f t="shared" ca="1" si="12"/>
        <v/>
      </c>
    </row>
    <row r="56" spans="2:15" ht="22.5" hidden="1" customHeight="1">
      <c r="B56" s="62">
        <f t="shared" si="0"/>
        <v>53</v>
      </c>
      <c r="C56" s="64" t="str">
        <f t="shared" ca="1" si="1"/>
        <v/>
      </c>
      <c r="D56" s="64" t="str">
        <f t="shared" ca="1" si="2"/>
        <v/>
      </c>
      <c r="E56" s="64" t="str">
        <f t="shared" ca="1" si="3"/>
        <v/>
      </c>
      <c r="F56" s="64" t="str">
        <f t="shared" ca="1" si="4"/>
        <v/>
      </c>
      <c r="G56" s="67" t="str">
        <f t="shared" ca="1" si="5"/>
        <v/>
      </c>
      <c r="H56" s="68" t="str">
        <f t="shared" ca="1" si="6"/>
        <v/>
      </c>
      <c r="I56" s="68" t="str">
        <f t="shared" ca="1" si="7"/>
        <v/>
      </c>
      <c r="J56" s="68" t="str">
        <f t="shared" ca="1" si="8"/>
        <v/>
      </c>
      <c r="K56" s="68" t="str">
        <f t="shared" ca="1" si="9"/>
        <v/>
      </c>
      <c r="L56" s="68" t="str">
        <f t="shared" ca="1" si="10"/>
        <v/>
      </c>
      <c r="M56" s="71" t="str">
        <f t="shared" ca="1" si="11"/>
        <v/>
      </c>
      <c r="N56" s="73"/>
      <c r="O56" s="59" t="str">
        <f t="shared" ca="1" si="12"/>
        <v/>
      </c>
    </row>
    <row r="57" spans="2:15" ht="22.5" hidden="1" customHeight="1">
      <c r="B57" s="62">
        <f t="shared" si="0"/>
        <v>54</v>
      </c>
      <c r="C57" s="64" t="str">
        <f t="shared" ca="1" si="1"/>
        <v/>
      </c>
      <c r="D57" s="64" t="str">
        <f t="shared" ca="1" si="2"/>
        <v/>
      </c>
      <c r="E57" s="64" t="str">
        <f t="shared" ca="1" si="3"/>
        <v/>
      </c>
      <c r="F57" s="64" t="str">
        <f t="shared" ca="1" si="4"/>
        <v/>
      </c>
      <c r="G57" s="67" t="str">
        <f t="shared" ca="1" si="5"/>
        <v/>
      </c>
      <c r="H57" s="68" t="str">
        <f t="shared" ca="1" si="6"/>
        <v/>
      </c>
      <c r="I57" s="68" t="str">
        <f t="shared" ca="1" si="7"/>
        <v/>
      </c>
      <c r="J57" s="68" t="str">
        <f t="shared" ca="1" si="8"/>
        <v/>
      </c>
      <c r="K57" s="68" t="str">
        <f t="shared" ca="1" si="9"/>
        <v/>
      </c>
      <c r="L57" s="68" t="str">
        <f t="shared" ca="1" si="10"/>
        <v/>
      </c>
      <c r="M57" s="71" t="str">
        <f t="shared" ca="1" si="11"/>
        <v/>
      </c>
      <c r="N57" s="73"/>
      <c r="O57" s="59" t="str">
        <f t="shared" ca="1" si="12"/>
        <v/>
      </c>
    </row>
    <row r="58" spans="2:15" ht="22.5" hidden="1" customHeight="1">
      <c r="B58" s="62">
        <f t="shared" si="0"/>
        <v>55</v>
      </c>
      <c r="C58" s="64" t="str">
        <f t="shared" ca="1" si="1"/>
        <v/>
      </c>
      <c r="D58" s="64" t="str">
        <f t="shared" ca="1" si="2"/>
        <v/>
      </c>
      <c r="E58" s="64" t="str">
        <f t="shared" ca="1" si="3"/>
        <v/>
      </c>
      <c r="F58" s="64" t="str">
        <f t="shared" ca="1" si="4"/>
        <v/>
      </c>
      <c r="G58" s="67" t="str">
        <f t="shared" ca="1" si="5"/>
        <v/>
      </c>
      <c r="H58" s="68" t="str">
        <f t="shared" ca="1" si="6"/>
        <v/>
      </c>
      <c r="I58" s="68" t="str">
        <f t="shared" ca="1" si="7"/>
        <v/>
      </c>
      <c r="J58" s="68" t="str">
        <f t="shared" ca="1" si="8"/>
        <v/>
      </c>
      <c r="K58" s="68" t="str">
        <f t="shared" ca="1" si="9"/>
        <v/>
      </c>
      <c r="L58" s="68" t="str">
        <f t="shared" ca="1" si="10"/>
        <v/>
      </c>
      <c r="M58" s="71" t="str">
        <f t="shared" ca="1" si="11"/>
        <v/>
      </c>
      <c r="N58" s="73"/>
      <c r="O58" s="59" t="str">
        <f t="shared" ca="1" si="12"/>
        <v/>
      </c>
    </row>
    <row r="59" spans="2:15" ht="22.5" hidden="1" customHeight="1">
      <c r="B59" s="62">
        <f t="shared" si="0"/>
        <v>56</v>
      </c>
      <c r="C59" s="64" t="str">
        <f t="shared" ca="1" si="1"/>
        <v/>
      </c>
      <c r="D59" s="64" t="str">
        <f t="shared" ca="1" si="2"/>
        <v/>
      </c>
      <c r="E59" s="64" t="str">
        <f t="shared" ca="1" si="3"/>
        <v/>
      </c>
      <c r="F59" s="64" t="str">
        <f t="shared" ca="1" si="4"/>
        <v/>
      </c>
      <c r="G59" s="67" t="str">
        <f t="shared" ca="1" si="5"/>
        <v/>
      </c>
      <c r="H59" s="68" t="str">
        <f t="shared" ca="1" si="6"/>
        <v/>
      </c>
      <c r="I59" s="68" t="str">
        <f t="shared" ca="1" si="7"/>
        <v/>
      </c>
      <c r="J59" s="68" t="str">
        <f t="shared" ca="1" si="8"/>
        <v/>
      </c>
      <c r="K59" s="68" t="str">
        <f t="shared" ca="1" si="9"/>
        <v/>
      </c>
      <c r="L59" s="68" t="str">
        <f t="shared" ca="1" si="10"/>
        <v/>
      </c>
      <c r="M59" s="71" t="str">
        <f t="shared" ca="1" si="11"/>
        <v/>
      </c>
      <c r="N59" s="73"/>
      <c r="O59" s="59" t="str">
        <f t="shared" ca="1" si="12"/>
        <v/>
      </c>
    </row>
    <row r="60" spans="2:15" ht="22.5" hidden="1" customHeight="1">
      <c r="B60" s="62">
        <f t="shared" si="0"/>
        <v>57</v>
      </c>
      <c r="C60" s="64" t="str">
        <f t="shared" ca="1" si="1"/>
        <v/>
      </c>
      <c r="D60" s="64" t="str">
        <f t="shared" ca="1" si="2"/>
        <v/>
      </c>
      <c r="E60" s="64" t="str">
        <f t="shared" ca="1" si="3"/>
        <v/>
      </c>
      <c r="F60" s="64" t="str">
        <f t="shared" ca="1" si="4"/>
        <v/>
      </c>
      <c r="G60" s="67" t="str">
        <f t="shared" ca="1" si="5"/>
        <v/>
      </c>
      <c r="H60" s="68" t="str">
        <f t="shared" ca="1" si="6"/>
        <v/>
      </c>
      <c r="I60" s="68" t="str">
        <f t="shared" ca="1" si="7"/>
        <v/>
      </c>
      <c r="J60" s="68" t="str">
        <f t="shared" ca="1" si="8"/>
        <v/>
      </c>
      <c r="K60" s="68" t="str">
        <f t="shared" ca="1" si="9"/>
        <v/>
      </c>
      <c r="L60" s="68" t="str">
        <f t="shared" ca="1" si="10"/>
        <v/>
      </c>
      <c r="M60" s="71" t="str">
        <f t="shared" ca="1" si="11"/>
        <v/>
      </c>
      <c r="N60" s="73"/>
      <c r="O60" s="59" t="str">
        <f t="shared" ca="1" si="12"/>
        <v/>
      </c>
    </row>
    <row r="61" spans="2:15" ht="22.5" hidden="1" customHeight="1">
      <c r="B61" s="62">
        <f t="shared" si="0"/>
        <v>58</v>
      </c>
      <c r="C61" s="64" t="str">
        <f t="shared" ca="1" si="1"/>
        <v/>
      </c>
      <c r="D61" s="64" t="str">
        <f t="shared" ca="1" si="2"/>
        <v/>
      </c>
      <c r="E61" s="64" t="str">
        <f t="shared" ca="1" si="3"/>
        <v/>
      </c>
      <c r="F61" s="64" t="str">
        <f t="shared" ca="1" si="4"/>
        <v/>
      </c>
      <c r="G61" s="67" t="str">
        <f t="shared" ca="1" si="5"/>
        <v/>
      </c>
      <c r="H61" s="68" t="str">
        <f t="shared" ca="1" si="6"/>
        <v/>
      </c>
      <c r="I61" s="68" t="str">
        <f t="shared" ca="1" si="7"/>
        <v/>
      </c>
      <c r="J61" s="68" t="str">
        <f t="shared" ca="1" si="8"/>
        <v/>
      </c>
      <c r="K61" s="68" t="str">
        <f t="shared" ca="1" si="9"/>
        <v/>
      </c>
      <c r="L61" s="68" t="str">
        <f t="shared" ca="1" si="10"/>
        <v/>
      </c>
      <c r="M61" s="71" t="str">
        <f t="shared" ca="1" si="11"/>
        <v/>
      </c>
      <c r="N61" s="73"/>
      <c r="O61" s="59" t="str">
        <f t="shared" ca="1" si="12"/>
        <v/>
      </c>
    </row>
    <row r="62" spans="2:15" ht="22.5" hidden="1" customHeight="1">
      <c r="B62" s="62">
        <f t="shared" si="0"/>
        <v>59</v>
      </c>
      <c r="C62" s="64" t="str">
        <f t="shared" ca="1" si="1"/>
        <v/>
      </c>
      <c r="D62" s="64" t="str">
        <f t="shared" ca="1" si="2"/>
        <v/>
      </c>
      <c r="E62" s="64" t="str">
        <f t="shared" ca="1" si="3"/>
        <v/>
      </c>
      <c r="F62" s="64" t="str">
        <f t="shared" ca="1" si="4"/>
        <v/>
      </c>
      <c r="G62" s="67" t="str">
        <f t="shared" ca="1" si="5"/>
        <v/>
      </c>
      <c r="H62" s="68" t="str">
        <f t="shared" ca="1" si="6"/>
        <v/>
      </c>
      <c r="I62" s="68" t="str">
        <f t="shared" ca="1" si="7"/>
        <v/>
      </c>
      <c r="J62" s="68" t="str">
        <f t="shared" ca="1" si="8"/>
        <v/>
      </c>
      <c r="K62" s="68" t="str">
        <f t="shared" ca="1" si="9"/>
        <v/>
      </c>
      <c r="L62" s="68" t="str">
        <f t="shared" ca="1" si="10"/>
        <v/>
      </c>
      <c r="M62" s="71" t="str">
        <f t="shared" ca="1" si="11"/>
        <v/>
      </c>
      <c r="N62" s="73"/>
      <c r="O62" s="59" t="str">
        <f t="shared" ca="1" si="12"/>
        <v/>
      </c>
    </row>
    <row r="63" spans="2:15" ht="22.5" hidden="1" customHeight="1">
      <c r="B63" s="62">
        <f t="shared" si="0"/>
        <v>60</v>
      </c>
      <c r="C63" s="64" t="str">
        <f t="shared" ca="1" si="1"/>
        <v/>
      </c>
      <c r="D63" s="64" t="str">
        <f t="shared" ca="1" si="2"/>
        <v/>
      </c>
      <c r="E63" s="64" t="str">
        <f t="shared" ca="1" si="3"/>
        <v/>
      </c>
      <c r="F63" s="64" t="str">
        <f t="shared" ca="1" si="4"/>
        <v/>
      </c>
      <c r="G63" s="67" t="str">
        <f t="shared" ca="1" si="5"/>
        <v/>
      </c>
      <c r="H63" s="68" t="str">
        <f t="shared" ca="1" si="6"/>
        <v/>
      </c>
      <c r="I63" s="68" t="str">
        <f t="shared" ca="1" si="7"/>
        <v/>
      </c>
      <c r="J63" s="68" t="str">
        <f t="shared" ca="1" si="8"/>
        <v/>
      </c>
      <c r="K63" s="68" t="str">
        <f t="shared" ca="1" si="9"/>
        <v/>
      </c>
      <c r="L63" s="68" t="str">
        <f t="shared" ca="1" si="10"/>
        <v/>
      </c>
      <c r="M63" s="71" t="str">
        <f t="shared" ca="1" si="11"/>
        <v/>
      </c>
      <c r="N63" s="73"/>
      <c r="O63" s="59" t="str">
        <f t="shared" ca="1" si="12"/>
        <v/>
      </c>
    </row>
    <row r="64" spans="2:15" ht="22.5" hidden="1" customHeight="1">
      <c r="B64" s="62">
        <f t="shared" si="0"/>
        <v>61</v>
      </c>
      <c r="C64" s="64" t="str">
        <f t="shared" ca="1" si="1"/>
        <v/>
      </c>
      <c r="D64" s="64" t="str">
        <f t="shared" ca="1" si="2"/>
        <v/>
      </c>
      <c r="E64" s="64" t="str">
        <f t="shared" ca="1" si="3"/>
        <v/>
      </c>
      <c r="F64" s="64" t="str">
        <f t="shared" ca="1" si="4"/>
        <v/>
      </c>
      <c r="G64" s="67" t="str">
        <f t="shared" ca="1" si="5"/>
        <v/>
      </c>
      <c r="H64" s="68" t="str">
        <f t="shared" ca="1" si="6"/>
        <v/>
      </c>
      <c r="I64" s="68" t="str">
        <f t="shared" ca="1" si="7"/>
        <v/>
      </c>
      <c r="J64" s="68" t="str">
        <f t="shared" ca="1" si="8"/>
        <v/>
      </c>
      <c r="K64" s="68" t="str">
        <f t="shared" ca="1" si="9"/>
        <v/>
      </c>
      <c r="L64" s="68" t="str">
        <f t="shared" ca="1" si="10"/>
        <v/>
      </c>
      <c r="M64" s="71" t="str">
        <f t="shared" ca="1" si="11"/>
        <v/>
      </c>
      <c r="N64" s="73"/>
      <c r="O64" s="59" t="str">
        <f t="shared" ca="1" si="12"/>
        <v/>
      </c>
    </row>
    <row r="65" spans="2:15" ht="22.5" hidden="1" customHeight="1">
      <c r="B65" s="62">
        <f t="shared" si="0"/>
        <v>62</v>
      </c>
      <c r="C65" s="64" t="str">
        <f t="shared" ca="1" si="1"/>
        <v/>
      </c>
      <c r="D65" s="64" t="str">
        <f t="shared" ca="1" si="2"/>
        <v/>
      </c>
      <c r="E65" s="64" t="str">
        <f t="shared" ca="1" si="3"/>
        <v/>
      </c>
      <c r="F65" s="64" t="str">
        <f t="shared" ca="1" si="4"/>
        <v/>
      </c>
      <c r="G65" s="67" t="str">
        <f t="shared" ca="1" si="5"/>
        <v/>
      </c>
      <c r="H65" s="68" t="str">
        <f t="shared" ca="1" si="6"/>
        <v/>
      </c>
      <c r="I65" s="68" t="str">
        <f t="shared" ca="1" si="7"/>
        <v/>
      </c>
      <c r="J65" s="68" t="str">
        <f t="shared" ca="1" si="8"/>
        <v/>
      </c>
      <c r="K65" s="68" t="str">
        <f t="shared" ca="1" si="9"/>
        <v/>
      </c>
      <c r="L65" s="68" t="str">
        <f t="shared" ca="1" si="10"/>
        <v/>
      </c>
      <c r="M65" s="71" t="str">
        <f t="shared" ca="1" si="11"/>
        <v/>
      </c>
      <c r="N65" s="73"/>
      <c r="O65" s="59" t="str">
        <f t="shared" ca="1" si="12"/>
        <v/>
      </c>
    </row>
    <row r="66" spans="2:15" ht="22.5" hidden="1" customHeight="1">
      <c r="B66" s="62">
        <f t="shared" si="0"/>
        <v>63</v>
      </c>
      <c r="C66" s="64" t="str">
        <f t="shared" ca="1" si="1"/>
        <v/>
      </c>
      <c r="D66" s="64" t="str">
        <f t="shared" ca="1" si="2"/>
        <v/>
      </c>
      <c r="E66" s="64" t="str">
        <f t="shared" ca="1" si="3"/>
        <v/>
      </c>
      <c r="F66" s="64" t="str">
        <f t="shared" ca="1" si="4"/>
        <v/>
      </c>
      <c r="G66" s="67" t="str">
        <f t="shared" ca="1" si="5"/>
        <v/>
      </c>
      <c r="H66" s="68" t="str">
        <f t="shared" ca="1" si="6"/>
        <v/>
      </c>
      <c r="I66" s="68" t="str">
        <f t="shared" ca="1" si="7"/>
        <v/>
      </c>
      <c r="J66" s="68" t="str">
        <f t="shared" ca="1" si="8"/>
        <v/>
      </c>
      <c r="K66" s="68" t="str">
        <f t="shared" ca="1" si="9"/>
        <v/>
      </c>
      <c r="L66" s="68" t="str">
        <f t="shared" ca="1" si="10"/>
        <v/>
      </c>
      <c r="M66" s="71" t="str">
        <f t="shared" ca="1" si="11"/>
        <v/>
      </c>
      <c r="N66" s="73"/>
      <c r="O66" s="59" t="str">
        <f t="shared" ca="1" si="12"/>
        <v/>
      </c>
    </row>
    <row r="67" spans="2:15" ht="22.5" hidden="1" customHeight="1">
      <c r="B67" s="62">
        <f t="shared" si="0"/>
        <v>64</v>
      </c>
      <c r="C67" s="64" t="str">
        <f t="shared" ca="1" si="1"/>
        <v/>
      </c>
      <c r="D67" s="64" t="str">
        <f t="shared" ca="1" si="2"/>
        <v/>
      </c>
      <c r="E67" s="64" t="str">
        <f t="shared" ca="1" si="3"/>
        <v/>
      </c>
      <c r="F67" s="64" t="str">
        <f t="shared" ca="1" si="4"/>
        <v/>
      </c>
      <c r="G67" s="67" t="str">
        <f t="shared" ca="1" si="5"/>
        <v/>
      </c>
      <c r="H67" s="68" t="str">
        <f t="shared" ca="1" si="6"/>
        <v/>
      </c>
      <c r="I67" s="68" t="str">
        <f t="shared" ca="1" si="7"/>
        <v/>
      </c>
      <c r="J67" s="68" t="str">
        <f t="shared" ca="1" si="8"/>
        <v/>
      </c>
      <c r="K67" s="68" t="str">
        <f t="shared" ca="1" si="9"/>
        <v/>
      </c>
      <c r="L67" s="68" t="str">
        <f t="shared" ca="1" si="10"/>
        <v/>
      </c>
      <c r="M67" s="71" t="str">
        <f t="shared" ca="1" si="11"/>
        <v/>
      </c>
      <c r="N67" s="73"/>
      <c r="O67" s="59" t="str">
        <f t="shared" ca="1" si="12"/>
        <v/>
      </c>
    </row>
    <row r="68" spans="2:15" ht="22.5" hidden="1" customHeight="1">
      <c r="B68" s="62">
        <f t="shared" ref="B68:B103" si="13">ROW()-3</f>
        <v>65</v>
      </c>
      <c r="C68" s="64" t="str">
        <f t="shared" ref="C68:C103" ca="1" si="14">IF(OR($O68="国保連へ申請",$O68="申請可"),IFERROR(INDIRECT("個票"&amp;$B68&amp;"！$L$4"),""),"")</f>
        <v/>
      </c>
      <c r="D68" s="64" t="str">
        <f t="shared" ref="D68:D103" ca="1" si="15">IF(OR($O68="国保連へ申請",$O68="申請可"),IFERROR(ASC(INDIRECT("個票"&amp;$B68&amp;"！$AG$4")),""),"")</f>
        <v/>
      </c>
      <c r="E68" s="64" t="str">
        <f t="shared" ref="E68:E103" ca="1" si="16">IF(OR($O68="国保連へ申請",$O68="申請可"),IFERROR(INDIRECT("個票"&amp;$B68&amp;"！$L$5"),""),"")</f>
        <v/>
      </c>
      <c r="F68" s="64" t="str">
        <f t="shared" ref="F68:F103" ca="1" si="17">IF(OR($O68="国保連へ申請",$O68="申請可"),IFERROR(INDIRECT("個票"&amp;$B68&amp;"！$S$8"),""),"")</f>
        <v/>
      </c>
      <c r="G68" s="67" t="str">
        <f t="shared" ref="G68:G103" ca="1" si="18">IF(OR($O68="国保連へ申請",$O68="申請可"),IFERROR(INDIRECT("個票"&amp;$B68&amp;"！$L$7"),""),"")</f>
        <v/>
      </c>
      <c r="H68" s="68" t="str">
        <f t="shared" ref="H68:H103" ca="1" si="19">IF(OR($O68="国保連へ申請",$O68="申請可"),IFERROR(INDIRECT("個票"&amp;$B68&amp;"！$Z$14"),""),"")</f>
        <v/>
      </c>
      <c r="I68" s="68" t="str">
        <f t="shared" ref="I68:I103" ca="1" si="20">IF(OR($O68="国保連へ申請",$O68="申請可"),IFERROR(INDIRECT("個票"&amp;$B68&amp;"！$Z$15"),""),"")</f>
        <v/>
      </c>
      <c r="J68" s="68" t="str">
        <f t="shared" ref="J68:J103" ca="1" si="21">IF(OR($O68="国保連へ申請",$O68="申請可"),IFERROR(INDIRECT("個票"&amp;$B68&amp;"！$Z$16"),""),"")</f>
        <v/>
      </c>
      <c r="K68" s="68" t="str">
        <f t="shared" ref="K68:K103" ca="1" si="22">IF(OR($O68="国保連へ申請",$O68="申請可"),IFERROR(INDIRECT("個票"&amp;$B68&amp;"！$Z$17"),""),"")</f>
        <v/>
      </c>
      <c r="L68" s="68" t="str">
        <f t="shared" ref="L68:L103" ca="1" si="23">IF(OR($O68="国保連へ申請",$O68="申請可"),IFERROR(INDIRECT("個票"&amp;$B68&amp;"！$Z$18"),""),"")</f>
        <v/>
      </c>
      <c r="M68" s="71" t="str">
        <f t="shared" ref="M68:M103" ca="1" si="24">IF(OR($O68="国保連へ申請",$O68="申請可"),IFERROR(INDIRECT("個票"&amp;$B68&amp;"！$AI$11"),""),"")</f>
        <v/>
      </c>
      <c r="N68" s="73"/>
      <c r="O68" s="59" t="str">
        <f t="shared" ref="O68:O103" ca="1" si="25">IFERROR(INDIRECT("個票"&amp;$B68&amp;"！$AP$３9"),"")</f>
        <v/>
      </c>
    </row>
    <row r="69" spans="2:15" ht="22.5" hidden="1" customHeight="1">
      <c r="B69" s="62">
        <f t="shared" si="13"/>
        <v>66</v>
      </c>
      <c r="C69" s="64" t="str">
        <f t="shared" ca="1" si="14"/>
        <v/>
      </c>
      <c r="D69" s="64" t="str">
        <f t="shared" ca="1" si="15"/>
        <v/>
      </c>
      <c r="E69" s="64" t="str">
        <f t="shared" ca="1" si="16"/>
        <v/>
      </c>
      <c r="F69" s="64" t="str">
        <f t="shared" ca="1" si="17"/>
        <v/>
      </c>
      <c r="G69" s="67" t="str">
        <f t="shared" ca="1" si="18"/>
        <v/>
      </c>
      <c r="H69" s="68" t="str">
        <f t="shared" ca="1" si="19"/>
        <v/>
      </c>
      <c r="I69" s="68" t="str">
        <f t="shared" ca="1" si="20"/>
        <v/>
      </c>
      <c r="J69" s="68" t="str">
        <f t="shared" ca="1" si="21"/>
        <v/>
      </c>
      <c r="K69" s="68" t="str">
        <f t="shared" ca="1" si="22"/>
        <v/>
      </c>
      <c r="L69" s="68" t="str">
        <f t="shared" ca="1" si="23"/>
        <v/>
      </c>
      <c r="M69" s="71" t="str">
        <f t="shared" ca="1" si="24"/>
        <v/>
      </c>
      <c r="N69" s="73"/>
      <c r="O69" s="59" t="str">
        <f t="shared" ca="1" si="25"/>
        <v/>
      </c>
    </row>
    <row r="70" spans="2:15" ht="22.5" hidden="1" customHeight="1">
      <c r="B70" s="62">
        <f t="shared" si="13"/>
        <v>67</v>
      </c>
      <c r="C70" s="64" t="str">
        <f t="shared" ca="1" si="14"/>
        <v/>
      </c>
      <c r="D70" s="64" t="str">
        <f t="shared" ca="1" si="15"/>
        <v/>
      </c>
      <c r="E70" s="64" t="str">
        <f t="shared" ca="1" si="16"/>
        <v/>
      </c>
      <c r="F70" s="64" t="str">
        <f t="shared" ca="1" si="17"/>
        <v/>
      </c>
      <c r="G70" s="67" t="str">
        <f t="shared" ca="1" si="18"/>
        <v/>
      </c>
      <c r="H70" s="68" t="str">
        <f t="shared" ca="1" si="19"/>
        <v/>
      </c>
      <c r="I70" s="68" t="str">
        <f t="shared" ca="1" si="20"/>
        <v/>
      </c>
      <c r="J70" s="68" t="str">
        <f t="shared" ca="1" si="21"/>
        <v/>
      </c>
      <c r="K70" s="68" t="str">
        <f t="shared" ca="1" si="22"/>
        <v/>
      </c>
      <c r="L70" s="68" t="str">
        <f t="shared" ca="1" si="23"/>
        <v/>
      </c>
      <c r="M70" s="71" t="str">
        <f t="shared" ca="1" si="24"/>
        <v/>
      </c>
      <c r="N70" s="73"/>
      <c r="O70" s="59" t="str">
        <f t="shared" ca="1" si="25"/>
        <v/>
      </c>
    </row>
    <row r="71" spans="2:15" ht="22.5" hidden="1" customHeight="1">
      <c r="B71" s="62">
        <f t="shared" si="13"/>
        <v>68</v>
      </c>
      <c r="C71" s="64" t="str">
        <f t="shared" ca="1" si="14"/>
        <v/>
      </c>
      <c r="D71" s="64" t="str">
        <f t="shared" ca="1" si="15"/>
        <v/>
      </c>
      <c r="E71" s="64" t="str">
        <f t="shared" ca="1" si="16"/>
        <v/>
      </c>
      <c r="F71" s="64" t="str">
        <f t="shared" ca="1" si="17"/>
        <v/>
      </c>
      <c r="G71" s="67" t="str">
        <f t="shared" ca="1" si="18"/>
        <v/>
      </c>
      <c r="H71" s="68" t="str">
        <f t="shared" ca="1" si="19"/>
        <v/>
      </c>
      <c r="I71" s="68" t="str">
        <f t="shared" ca="1" si="20"/>
        <v/>
      </c>
      <c r="J71" s="68" t="str">
        <f t="shared" ca="1" si="21"/>
        <v/>
      </c>
      <c r="K71" s="68" t="str">
        <f t="shared" ca="1" si="22"/>
        <v/>
      </c>
      <c r="L71" s="68" t="str">
        <f t="shared" ca="1" si="23"/>
        <v/>
      </c>
      <c r="M71" s="71" t="str">
        <f t="shared" ca="1" si="24"/>
        <v/>
      </c>
      <c r="N71" s="73"/>
      <c r="O71" s="59" t="str">
        <f t="shared" ca="1" si="25"/>
        <v/>
      </c>
    </row>
    <row r="72" spans="2:15" ht="22.5" hidden="1" customHeight="1">
      <c r="B72" s="62">
        <f t="shared" si="13"/>
        <v>69</v>
      </c>
      <c r="C72" s="64" t="str">
        <f t="shared" ca="1" si="14"/>
        <v/>
      </c>
      <c r="D72" s="64" t="str">
        <f t="shared" ca="1" si="15"/>
        <v/>
      </c>
      <c r="E72" s="64" t="str">
        <f t="shared" ca="1" si="16"/>
        <v/>
      </c>
      <c r="F72" s="64" t="str">
        <f t="shared" ca="1" si="17"/>
        <v/>
      </c>
      <c r="G72" s="67" t="str">
        <f t="shared" ca="1" si="18"/>
        <v/>
      </c>
      <c r="H72" s="68" t="str">
        <f t="shared" ca="1" si="19"/>
        <v/>
      </c>
      <c r="I72" s="68" t="str">
        <f t="shared" ca="1" si="20"/>
        <v/>
      </c>
      <c r="J72" s="68" t="str">
        <f t="shared" ca="1" si="21"/>
        <v/>
      </c>
      <c r="K72" s="68" t="str">
        <f t="shared" ca="1" si="22"/>
        <v/>
      </c>
      <c r="L72" s="68" t="str">
        <f t="shared" ca="1" si="23"/>
        <v/>
      </c>
      <c r="M72" s="71" t="str">
        <f t="shared" ca="1" si="24"/>
        <v/>
      </c>
      <c r="N72" s="73"/>
      <c r="O72" s="59" t="str">
        <f t="shared" ca="1" si="25"/>
        <v/>
      </c>
    </row>
    <row r="73" spans="2:15" ht="22.5" hidden="1" customHeight="1">
      <c r="B73" s="62">
        <f t="shared" si="13"/>
        <v>70</v>
      </c>
      <c r="C73" s="64" t="str">
        <f t="shared" ca="1" si="14"/>
        <v/>
      </c>
      <c r="D73" s="64" t="str">
        <f t="shared" ca="1" si="15"/>
        <v/>
      </c>
      <c r="E73" s="64" t="str">
        <f t="shared" ca="1" si="16"/>
        <v/>
      </c>
      <c r="F73" s="64" t="str">
        <f t="shared" ca="1" si="17"/>
        <v/>
      </c>
      <c r="G73" s="67" t="str">
        <f t="shared" ca="1" si="18"/>
        <v/>
      </c>
      <c r="H73" s="68" t="str">
        <f t="shared" ca="1" si="19"/>
        <v/>
      </c>
      <c r="I73" s="68" t="str">
        <f t="shared" ca="1" si="20"/>
        <v/>
      </c>
      <c r="J73" s="68" t="str">
        <f t="shared" ca="1" si="21"/>
        <v/>
      </c>
      <c r="K73" s="68" t="str">
        <f t="shared" ca="1" si="22"/>
        <v/>
      </c>
      <c r="L73" s="68" t="str">
        <f t="shared" ca="1" si="23"/>
        <v/>
      </c>
      <c r="M73" s="71" t="str">
        <f t="shared" ca="1" si="24"/>
        <v/>
      </c>
      <c r="N73" s="73"/>
      <c r="O73" s="59" t="str">
        <f t="shared" ca="1" si="25"/>
        <v/>
      </c>
    </row>
    <row r="74" spans="2:15" ht="22.5" hidden="1" customHeight="1">
      <c r="B74" s="62">
        <f t="shared" si="13"/>
        <v>71</v>
      </c>
      <c r="C74" s="64" t="str">
        <f t="shared" ca="1" si="14"/>
        <v/>
      </c>
      <c r="D74" s="64" t="str">
        <f t="shared" ca="1" si="15"/>
        <v/>
      </c>
      <c r="E74" s="64" t="str">
        <f t="shared" ca="1" si="16"/>
        <v/>
      </c>
      <c r="F74" s="64" t="str">
        <f t="shared" ca="1" si="17"/>
        <v/>
      </c>
      <c r="G74" s="67" t="str">
        <f t="shared" ca="1" si="18"/>
        <v/>
      </c>
      <c r="H74" s="68" t="str">
        <f t="shared" ca="1" si="19"/>
        <v/>
      </c>
      <c r="I74" s="68" t="str">
        <f t="shared" ca="1" si="20"/>
        <v/>
      </c>
      <c r="J74" s="68" t="str">
        <f t="shared" ca="1" si="21"/>
        <v/>
      </c>
      <c r="K74" s="68" t="str">
        <f t="shared" ca="1" si="22"/>
        <v/>
      </c>
      <c r="L74" s="68" t="str">
        <f t="shared" ca="1" si="23"/>
        <v/>
      </c>
      <c r="M74" s="71" t="str">
        <f t="shared" ca="1" si="24"/>
        <v/>
      </c>
      <c r="N74" s="73"/>
      <c r="O74" s="59" t="str">
        <f t="shared" ca="1" si="25"/>
        <v/>
      </c>
    </row>
    <row r="75" spans="2:15" ht="22.5" hidden="1" customHeight="1">
      <c r="B75" s="62">
        <f t="shared" si="13"/>
        <v>72</v>
      </c>
      <c r="C75" s="64" t="str">
        <f t="shared" ca="1" si="14"/>
        <v/>
      </c>
      <c r="D75" s="64" t="str">
        <f t="shared" ca="1" si="15"/>
        <v/>
      </c>
      <c r="E75" s="64" t="str">
        <f t="shared" ca="1" si="16"/>
        <v/>
      </c>
      <c r="F75" s="64" t="str">
        <f t="shared" ca="1" si="17"/>
        <v/>
      </c>
      <c r="G75" s="67" t="str">
        <f t="shared" ca="1" si="18"/>
        <v/>
      </c>
      <c r="H75" s="68" t="str">
        <f t="shared" ca="1" si="19"/>
        <v/>
      </c>
      <c r="I75" s="68" t="str">
        <f t="shared" ca="1" si="20"/>
        <v/>
      </c>
      <c r="J75" s="68" t="str">
        <f t="shared" ca="1" si="21"/>
        <v/>
      </c>
      <c r="K75" s="68" t="str">
        <f t="shared" ca="1" si="22"/>
        <v/>
      </c>
      <c r="L75" s="68" t="str">
        <f t="shared" ca="1" si="23"/>
        <v/>
      </c>
      <c r="M75" s="71" t="str">
        <f t="shared" ca="1" si="24"/>
        <v/>
      </c>
      <c r="N75" s="73"/>
      <c r="O75" s="59" t="str">
        <f t="shared" ca="1" si="25"/>
        <v/>
      </c>
    </row>
    <row r="76" spans="2:15" ht="22.5" hidden="1" customHeight="1">
      <c r="B76" s="62">
        <f t="shared" si="13"/>
        <v>73</v>
      </c>
      <c r="C76" s="64" t="str">
        <f t="shared" ca="1" si="14"/>
        <v/>
      </c>
      <c r="D76" s="64" t="str">
        <f t="shared" ca="1" si="15"/>
        <v/>
      </c>
      <c r="E76" s="64" t="str">
        <f t="shared" ca="1" si="16"/>
        <v/>
      </c>
      <c r="F76" s="64" t="str">
        <f t="shared" ca="1" si="17"/>
        <v/>
      </c>
      <c r="G76" s="67" t="str">
        <f t="shared" ca="1" si="18"/>
        <v/>
      </c>
      <c r="H76" s="68" t="str">
        <f t="shared" ca="1" si="19"/>
        <v/>
      </c>
      <c r="I76" s="68" t="str">
        <f t="shared" ca="1" si="20"/>
        <v/>
      </c>
      <c r="J76" s="68" t="str">
        <f t="shared" ca="1" si="21"/>
        <v/>
      </c>
      <c r="K76" s="68" t="str">
        <f t="shared" ca="1" si="22"/>
        <v/>
      </c>
      <c r="L76" s="68" t="str">
        <f t="shared" ca="1" si="23"/>
        <v/>
      </c>
      <c r="M76" s="71" t="str">
        <f t="shared" ca="1" si="24"/>
        <v/>
      </c>
      <c r="N76" s="73"/>
      <c r="O76" s="59" t="str">
        <f t="shared" ca="1" si="25"/>
        <v/>
      </c>
    </row>
    <row r="77" spans="2:15" ht="22.5" hidden="1" customHeight="1">
      <c r="B77" s="62">
        <f t="shared" si="13"/>
        <v>74</v>
      </c>
      <c r="C77" s="64" t="str">
        <f t="shared" ca="1" si="14"/>
        <v/>
      </c>
      <c r="D77" s="64" t="str">
        <f t="shared" ca="1" si="15"/>
        <v/>
      </c>
      <c r="E77" s="64" t="str">
        <f t="shared" ca="1" si="16"/>
        <v/>
      </c>
      <c r="F77" s="64" t="str">
        <f t="shared" ca="1" si="17"/>
        <v/>
      </c>
      <c r="G77" s="67" t="str">
        <f t="shared" ca="1" si="18"/>
        <v/>
      </c>
      <c r="H77" s="68" t="str">
        <f t="shared" ca="1" si="19"/>
        <v/>
      </c>
      <c r="I77" s="68" t="str">
        <f t="shared" ca="1" si="20"/>
        <v/>
      </c>
      <c r="J77" s="68" t="str">
        <f t="shared" ca="1" si="21"/>
        <v/>
      </c>
      <c r="K77" s="68" t="str">
        <f t="shared" ca="1" si="22"/>
        <v/>
      </c>
      <c r="L77" s="68" t="str">
        <f t="shared" ca="1" si="23"/>
        <v/>
      </c>
      <c r="M77" s="71" t="str">
        <f t="shared" ca="1" si="24"/>
        <v/>
      </c>
      <c r="N77" s="73"/>
      <c r="O77" s="59" t="str">
        <f t="shared" ca="1" si="25"/>
        <v/>
      </c>
    </row>
    <row r="78" spans="2:15" ht="22.5" hidden="1" customHeight="1">
      <c r="B78" s="62">
        <f t="shared" si="13"/>
        <v>75</v>
      </c>
      <c r="C78" s="64" t="str">
        <f t="shared" ca="1" si="14"/>
        <v/>
      </c>
      <c r="D78" s="64" t="str">
        <f t="shared" ca="1" si="15"/>
        <v/>
      </c>
      <c r="E78" s="64" t="str">
        <f t="shared" ca="1" si="16"/>
        <v/>
      </c>
      <c r="F78" s="64" t="str">
        <f t="shared" ca="1" si="17"/>
        <v/>
      </c>
      <c r="G78" s="67" t="str">
        <f t="shared" ca="1" si="18"/>
        <v/>
      </c>
      <c r="H78" s="68" t="str">
        <f t="shared" ca="1" si="19"/>
        <v/>
      </c>
      <c r="I78" s="68" t="str">
        <f t="shared" ca="1" si="20"/>
        <v/>
      </c>
      <c r="J78" s="68" t="str">
        <f t="shared" ca="1" si="21"/>
        <v/>
      </c>
      <c r="K78" s="68" t="str">
        <f t="shared" ca="1" si="22"/>
        <v/>
      </c>
      <c r="L78" s="68" t="str">
        <f t="shared" ca="1" si="23"/>
        <v/>
      </c>
      <c r="M78" s="71" t="str">
        <f t="shared" ca="1" si="24"/>
        <v/>
      </c>
      <c r="N78" s="73"/>
      <c r="O78" s="59" t="str">
        <f t="shared" ca="1" si="25"/>
        <v/>
      </c>
    </row>
    <row r="79" spans="2:15" ht="22.5" hidden="1" customHeight="1">
      <c r="B79" s="62">
        <f t="shared" si="13"/>
        <v>76</v>
      </c>
      <c r="C79" s="64" t="str">
        <f t="shared" ca="1" si="14"/>
        <v/>
      </c>
      <c r="D79" s="64" t="str">
        <f t="shared" ca="1" si="15"/>
        <v/>
      </c>
      <c r="E79" s="64" t="str">
        <f t="shared" ca="1" si="16"/>
        <v/>
      </c>
      <c r="F79" s="64" t="str">
        <f t="shared" ca="1" si="17"/>
        <v/>
      </c>
      <c r="G79" s="67" t="str">
        <f t="shared" ca="1" si="18"/>
        <v/>
      </c>
      <c r="H79" s="68" t="str">
        <f t="shared" ca="1" si="19"/>
        <v/>
      </c>
      <c r="I79" s="68" t="str">
        <f t="shared" ca="1" si="20"/>
        <v/>
      </c>
      <c r="J79" s="68" t="str">
        <f t="shared" ca="1" si="21"/>
        <v/>
      </c>
      <c r="K79" s="68" t="str">
        <f t="shared" ca="1" si="22"/>
        <v/>
      </c>
      <c r="L79" s="68" t="str">
        <f t="shared" ca="1" si="23"/>
        <v/>
      </c>
      <c r="M79" s="71" t="str">
        <f t="shared" ca="1" si="24"/>
        <v/>
      </c>
      <c r="N79" s="73"/>
      <c r="O79" s="59" t="str">
        <f t="shared" ca="1" si="25"/>
        <v/>
      </c>
    </row>
    <row r="80" spans="2:15" ht="22.5" hidden="1" customHeight="1">
      <c r="B80" s="62">
        <f t="shared" si="13"/>
        <v>77</v>
      </c>
      <c r="C80" s="64" t="str">
        <f t="shared" ca="1" si="14"/>
        <v/>
      </c>
      <c r="D80" s="64" t="str">
        <f t="shared" ca="1" si="15"/>
        <v/>
      </c>
      <c r="E80" s="64" t="str">
        <f t="shared" ca="1" si="16"/>
        <v/>
      </c>
      <c r="F80" s="64" t="str">
        <f t="shared" ca="1" si="17"/>
        <v/>
      </c>
      <c r="G80" s="67" t="str">
        <f t="shared" ca="1" si="18"/>
        <v/>
      </c>
      <c r="H80" s="68" t="str">
        <f t="shared" ca="1" si="19"/>
        <v/>
      </c>
      <c r="I80" s="68" t="str">
        <f t="shared" ca="1" si="20"/>
        <v/>
      </c>
      <c r="J80" s="68" t="str">
        <f t="shared" ca="1" si="21"/>
        <v/>
      </c>
      <c r="K80" s="68" t="str">
        <f t="shared" ca="1" si="22"/>
        <v/>
      </c>
      <c r="L80" s="68" t="str">
        <f t="shared" ca="1" si="23"/>
        <v/>
      </c>
      <c r="M80" s="71" t="str">
        <f t="shared" ca="1" si="24"/>
        <v/>
      </c>
      <c r="N80" s="73"/>
      <c r="O80" s="59" t="str">
        <f t="shared" ca="1" si="25"/>
        <v/>
      </c>
    </row>
    <row r="81" spans="2:15" ht="22.5" hidden="1" customHeight="1">
      <c r="B81" s="62">
        <f t="shared" si="13"/>
        <v>78</v>
      </c>
      <c r="C81" s="64" t="str">
        <f t="shared" ca="1" si="14"/>
        <v/>
      </c>
      <c r="D81" s="64" t="str">
        <f t="shared" ca="1" si="15"/>
        <v/>
      </c>
      <c r="E81" s="64" t="str">
        <f t="shared" ca="1" si="16"/>
        <v/>
      </c>
      <c r="F81" s="64" t="str">
        <f t="shared" ca="1" si="17"/>
        <v/>
      </c>
      <c r="G81" s="67" t="str">
        <f t="shared" ca="1" si="18"/>
        <v/>
      </c>
      <c r="H81" s="68" t="str">
        <f t="shared" ca="1" si="19"/>
        <v/>
      </c>
      <c r="I81" s="68" t="str">
        <f t="shared" ca="1" si="20"/>
        <v/>
      </c>
      <c r="J81" s="68" t="str">
        <f t="shared" ca="1" si="21"/>
        <v/>
      </c>
      <c r="K81" s="68" t="str">
        <f t="shared" ca="1" si="22"/>
        <v/>
      </c>
      <c r="L81" s="68" t="str">
        <f t="shared" ca="1" si="23"/>
        <v/>
      </c>
      <c r="M81" s="71" t="str">
        <f t="shared" ca="1" si="24"/>
        <v/>
      </c>
      <c r="N81" s="73"/>
      <c r="O81" s="59" t="str">
        <f t="shared" ca="1" si="25"/>
        <v/>
      </c>
    </row>
    <row r="82" spans="2:15" ht="22.5" hidden="1" customHeight="1">
      <c r="B82" s="62">
        <f t="shared" si="13"/>
        <v>79</v>
      </c>
      <c r="C82" s="64" t="str">
        <f t="shared" ca="1" si="14"/>
        <v/>
      </c>
      <c r="D82" s="64" t="str">
        <f t="shared" ca="1" si="15"/>
        <v/>
      </c>
      <c r="E82" s="64" t="str">
        <f t="shared" ca="1" si="16"/>
        <v/>
      </c>
      <c r="F82" s="64" t="str">
        <f t="shared" ca="1" si="17"/>
        <v/>
      </c>
      <c r="G82" s="67" t="str">
        <f t="shared" ca="1" si="18"/>
        <v/>
      </c>
      <c r="H82" s="68" t="str">
        <f t="shared" ca="1" si="19"/>
        <v/>
      </c>
      <c r="I82" s="68" t="str">
        <f t="shared" ca="1" si="20"/>
        <v/>
      </c>
      <c r="J82" s="68" t="str">
        <f t="shared" ca="1" si="21"/>
        <v/>
      </c>
      <c r="K82" s="68" t="str">
        <f t="shared" ca="1" si="22"/>
        <v/>
      </c>
      <c r="L82" s="68" t="str">
        <f t="shared" ca="1" si="23"/>
        <v/>
      </c>
      <c r="M82" s="71" t="str">
        <f t="shared" ca="1" si="24"/>
        <v/>
      </c>
      <c r="N82" s="73"/>
      <c r="O82" s="59" t="str">
        <f t="shared" ca="1" si="25"/>
        <v/>
      </c>
    </row>
    <row r="83" spans="2:15" ht="22.5" hidden="1" customHeight="1">
      <c r="B83" s="62">
        <f t="shared" si="13"/>
        <v>80</v>
      </c>
      <c r="C83" s="64" t="str">
        <f t="shared" ca="1" si="14"/>
        <v/>
      </c>
      <c r="D83" s="64" t="str">
        <f t="shared" ca="1" si="15"/>
        <v/>
      </c>
      <c r="E83" s="64" t="str">
        <f t="shared" ca="1" si="16"/>
        <v/>
      </c>
      <c r="F83" s="64" t="str">
        <f t="shared" ca="1" si="17"/>
        <v/>
      </c>
      <c r="G83" s="67" t="str">
        <f t="shared" ca="1" si="18"/>
        <v/>
      </c>
      <c r="H83" s="68" t="str">
        <f t="shared" ca="1" si="19"/>
        <v/>
      </c>
      <c r="I83" s="68" t="str">
        <f t="shared" ca="1" si="20"/>
        <v/>
      </c>
      <c r="J83" s="68" t="str">
        <f t="shared" ca="1" si="21"/>
        <v/>
      </c>
      <c r="K83" s="68" t="str">
        <f t="shared" ca="1" si="22"/>
        <v/>
      </c>
      <c r="L83" s="68" t="str">
        <f t="shared" ca="1" si="23"/>
        <v/>
      </c>
      <c r="M83" s="71" t="str">
        <f t="shared" ca="1" si="24"/>
        <v/>
      </c>
      <c r="N83" s="73"/>
      <c r="O83" s="59" t="str">
        <f t="shared" ca="1" si="25"/>
        <v/>
      </c>
    </row>
    <row r="84" spans="2:15" ht="22.5" hidden="1" customHeight="1">
      <c r="B84" s="62">
        <f t="shared" si="13"/>
        <v>81</v>
      </c>
      <c r="C84" s="64" t="str">
        <f t="shared" ca="1" si="14"/>
        <v/>
      </c>
      <c r="D84" s="64" t="str">
        <f t="shared" ca="1" si="15"/>
        <v/>
      </c>
      <c r="E84" s="64" t="str">
        <f t="shared" ca="1" si="16"/>
        <v/>
      </c>
      <c r="F84" s="64" t="str">
        <f t="shared" ca="1" si="17"/>
        <v/>
      </c>
      <c r="G84" s="67" t="str">
        <f t="shared" ca="1" si="18"/>
        <v/>
      </c>
      <c r="H84" s="68" t="str">
        <f t="shared" ca="1" si="19"/>
        <v/>
      </c>
      <c r="I84" s="68" t="str">
        <f t="shared" ca="1" si="20"/>
        <v/>
      </c>
      <c r="J84" s="68" t="str">
        <f t="shared" ca="1" si="21"/>
        <v/>
      </c>
      <c r="K84" s="68" t="str">
        <f t="shared" ca="1" si="22"/>
        <v/>
      </c>
      <c r="L84" s="68" t="str">
        <f t="shared" ca="1" si="23"/>
        <v/>
      </c>
      <c r="M84" s="71" t="str">
        <f t="shared" ca="1" si="24"/>
        <v/>
      </c>
      <c r="N84" s="73"/>
      <c r="O84" s="59" t="str">
        <f t="shared" ca="1" si="25"/>
        <v/>
      </c>
    </row>
    <row r="85" spans="2:15" ht="22.5" hidden="1" customHeight="1">
      <c r="B85" s="62">
        <f t="shared" si="13"/>
        <v>82</v>
      </c>
      <c r="C85" s="64" t="str">
        <f t="shared" ca="1" si="14"/>
        <v/>
      </c>
      <c r="D85" s="64" t="str">
        <f t="shared" ca="1" si="15"/>
        <v/>
      </c>
      <c r="E85" s="64" t="str">
        <f t="shared" ca="1" si="16"/>
        <v/>
      </c>
      <c r="F85" s="64" t="str">
        <f t="shared" ca="1" si="17"/>
        <v/>
      </c>
      <c r="G85" s="67" t="str">
        <f t="shared" ca="1" si="18"/>
        <v/>
      </c>
      <c r="H85" s="68" t="str">
        <f t="shared" ca="1" si="19"/>
        <v/>
      </c>
      <c r="I85" s="68" t="str">
        <f t="shared" ca="1" si="20"/>
        <v/>
      </c>
      <c r="J85" s="68" t="str">
        <f t="shared" ca="1" si="21"/>
        <v/>
      </c>
      <c r="K85" s="68" t="str">
        <f t="shared" ca="1" si="22"/>
        <v/>
      </c>
      <c r="L85" s="68" t="str">
        <f t="shared" ca="1" si="23"/>
        <v/>
      </c>
      <c r="M85" s="71" t="str">
        <f t="shared" ca="1" si="24"/>
        <v/>
      </c>
      <c r="N85" s="73"/>
      <c r="O85" s="59" t="str">
        <f t="shared" ca="1" si="25"/>
        <v/>
      </c>
    </row>
    <row r="86" spans="2:15" ht="22.5" hidden="1" customHeight="1">
      <c r="B86" s="62">
        <f t="shared" si="13"/>
        <v>83</v>
      </c>
      <c r="C86" s="64" t="str">
        <f t="shared" ca="1" si="14"/>
        <v/>
      </c>
      <c r="D86" s="64" t="str">
        <f t="shared" ca="1" si="15"/>
        <v/>
      </c>
      <c r="E86" s="64" t="str">
        <f t="shared" ca="1" si="16"/>
        <v/>
      </c>
      <c r="F86" s="64" t="str">
        <f t="shared" ca="1" si="17"/>
        <v/>
      </c>
      <c r="G86" s="67" t="str">
        <f t="shared" ca="1" si="18"/>
        <v/>
      </c>
      <c r="H86" s="68" t="str">
        <f t="shared" ca="1" si="19"/>
        <v/>
      </c>
      <c r="I86" s="68" t="str">
        <f t="shared" ca="1" si="20"/>
        <v/>
      </c>
      <c r="J86" s="68" t="str">
        <f t="shared" ca="1" si="21"/>
        <v/>
      </c>
      <c r="K86" s="68" t="str">
        <f t="shared" ca="1" si="22"/>
        <v/>
      </c>
      <c r="L86" s="68" t="str">
        <f t="shared" ca="1" si="23"/>
        <v/>
      </c>
      <c r="M86" s="71" t="str">
        <f t="shared" ca="1" si="24"/>
        <v/>
      </c>
      <c r="N86" s="73"/>
      <c r="O86" s="59" t="str">
        <f t="shared" ca="1" si="25"/>
        <v/>
      </c>
    </row>
    <row r="87" spans="2:15" ht="22.5" hidden="1" customHeight="1">
      <c r="B87" s="62">
        <f t="shared" si="13"/>
        <v>84</v>
      </c>
      <c r="C87" s="64" t="str">
        <f t="shared" ca="1" si="14"/>
        <v/>
      </c>
      <c r="D87" s="64" t="str">
        <f t="shared" ca="1" si="15"/>
        <v/>
      </c>
      <c r="E87" s="64" t="str">
        <f t="shared" ca="1" si="16"/>
        <v/>
      </c>
      <c r="F87" s="64" t="str">
        <f t="shared" ca="1" si="17"/>
        <v/>
      </c>
      <c r="G87" s="67" t="str">
        <f t="shared" ca="1" si="18"/>
        <v/>
      </c>
      <c r="H87" s="68" t="str">
        <f t="shared" ca="1" si="19"/>
        <v/>
      </c>
      <c r="I87" s="68" t="str">
        <f t="shared" ca="1" si="20"/>
        <v/>
      </c>
      <c r="J87" s="68" t="str">
        <f t="shared" ca="1" si="21"/>
        <v/>
      </c>
      <c r="K87" s="68" t="str">
        <f t="shared" ca="1" si="22"/>
        <v/>
      </c>
      <c r="L87" s="68" t="str">
        <f t="shared" ca="1" si="23"/>
        <v/>
      </c>
      <c r="M87" s="71" t="str">
        <f t="shared" ca="1" si="24"/>
        <v/>
      </c>
      <c r="N87" s="73"/>
      <c r="O87" s="59" t="str">
        <f t="shared" ca="1" si="25"/>
        <v/>
      </c>
    </row>
    <row r="88" spans="2:15" ht="22.5" hidden="1" customHeight="1">
      <c r="B88" s="62">
        <f t="shared" si="13"/>
        <v>85</v>
      </c>
      <c r="C88" s="64" t="str">
        <f t="shared" ca="1" si="14"/>
        <v/>
      </c>
      <c r="D88" s="64" t="str">
        <f t="shared" ca="1" si="15"/>
        <v/>
      </c>
      <c r="E88" s="64" t="str">
        <f t="shared" ca="1" si="16"/>
        <v/>
      </c>
      <c r="F88" s="64" t="str">
        <f t="shared" ca="1" si="17"/>
        <v/>
      </c>
      <c r="G88" s="67" t="str">
        <f t="shared" ca="1" si="18"/>
        <v/>
      </c>
      <c r="H88" s="68" t="str">
        <f t="shared" ca="1" si="19"/>
        <v/>
      </c>
      <c r="I88" s="68" t="str">
        <f t="shared" ca="1" si="20"/>
        <v/>
      </c>
      <c r="J88" s="68" t="str">
        <f t="shared" ca="1" si="21"/>
        <v/>
      </c>
      <c r="K88" s="68" t="str">
        <f t="shared" ca="1" si="22"/>
        <v/>
      </c>
      <c r="L88" s="68" t="str">
        <f t="shared" ca="1" si="23"/>
        <v/>
      </c>
      <c r="M88" s="71" t="str">
        <f t="shared" ca="1" si="24"/>
        <v/>
      </c>
      <c r="N88" s="73"/>
      <c r="O88" s="59" t="str">
        <f t="shared" ca="1" si="25"/>
        <v/>
      </c>
    </row>
    <row r="89" spans="2:15" ht="22.5" hidden="1" customHeight="1">
      <c r="B89" s="62">
        <f t="shared" si="13"/>
        <v>86</v>
      </c>
      <c r="C89" s="64" t="str">
        <f t="shared" ca="1" si="14"/>
        <v/>
      </c>
      <c r="D89" s="64" t="str">
        <f t="shared" ca="1" si="15"/>
        <v/>
      </c>
      <c r="E89" s="64" t="str">
        <f t="shared" ca="1" si="16"/>
        <v/>
      </c>
      <c r="F89" s="64" t="str">
        <f t="shared" ca="1" si="17"/>
        <v/>
      </c>
      <c r="G89" s="67" t="str">
        <f t="shared" ca="1" si="18"/>
        <v/>
      </c>
      <c r="H89" s="68" t="str">
        <f t="shared" ca="1" si="19"/>
        <v/>
      </c>
      <c r="I89" s="68" t="str">
        <f t="shared" ca="1" si="20"/>
        <v/>
      </c>
      <c r="J89" s="68" t="str">
        <f t="shared" ca="1" si="21"/>
        <v/>
      </c>
      <c r="K89" s="68" t="str">
        <f t="shared" ca="1" si="22"/>
        <v/>
      </c>
      <c r="L89" s="68" t="str">
        <f t="shared" ca="1" si="23"/>
        <v/>
      </c>
      <c r="M89" s="71" t="str">
        <f t="shared" ca="1" si="24"/>
        <v/>
      </c>
      <c r="N89" s="73"/>
      <c r="O89" s="59" t="str">
        <f t="shared" ca="1" si="25"/>
        <v/>
      </c>
    </row>
    <row r="90" spans="2:15" ht="22.5" hidden="1" customHeight="1">
      <c r="B90" s="62">
        <f t="shared" si="13"/>
        <v>87</v>
      </c>
      <c r="C90" s="64" t="str">
        <f t="shared" ca="1" si="14"/>
        <v/>
      </c>
      <c r="D90" s="64" t="str">
        <f t="shared" ca="1" si="15"/>
        <v/>
      </c>
      <c r="E90" s="64" t="str">
        <f t="shared" ca="1" si="16"/>
        <v/>
      </c>
      <c r="F90" s="64" t="str">
        <f t="shared" ca="1" si="17"/>
        <v/>
      </c>
      <c r="G90" s="67" t="str">
        <f t="shared" ca="1" si="18"/>
        <v/>
      </c>
      <c r="H90" s="68" t="str">
        <f t="shared" ca="1" si="19"/>
        <v/>
      </c>
      <c r="I90" s="68" t="str">
        <f t="shared" ca="1" si="20"/>
        <v/>
      </c>
      <c r="J90" s="68" t="str">
        <f t="shared" ca="1" si="21"/>
        <v/>
      </c>
      <c r="K90" s="68" t="str">
        <f t="shared" ca="1" si="22"/>
        <v/>
      </c>
      <c r="L90" s="68" t="str">
        <f t="shared" ca="1" si="23"/>
        <v/>
      </c>
      <c r="M90" s="71" t="str">
        <f t="shared" ca="1" si="24"/>
        <v/>
      </c>
      <c r="N90" s="73"/>
      <c r="O90" s="59" t="str">
        <f t="shared" ca="1" si="25"/>
        <v/>
      </c>
    </row>
    <row r="91" spans="2:15" ht="22.5" hidden="1" customHeight="1">
      <c r="B91" s="62">
        <f t="shared" si="13"/>
        <v>88</v>
      </c>
      <c r="C91" s="64" t="str">
        <f t="shared" ca="1" si="14"/>
        <v/>
      </c>
      <c r="D91" s="64" t="str">
        <f t="shared" ca="1" si="15"/>
        <v/>
      </c>
      <c r="E91" s="64" t="str">
        <f t="shared" ca="1" si="16"/>
        <v/>
      </c>
      <c r="F91" s="64" t="str">
        <f t="shared" ca="1" si="17"/>
        <v/>
      </c>
      <c r="G91" s="67" t="str">
        <f t="shared" ca="1" si="18"/>
        <v/>
      </c>
      <c r="H91" s="68" t="str">
        <f t="shared" ca="1" si="19"/>
        <v/>
      </c>
      <c r="I91" s="68" t="str">
        <f t="shared" ca="1" si="20"/>
        <v/>
      </c>
      <c r="J91" s="68" t="str">
        <f t="shared" ca="1" si="21"/>
        <v/>
      </c>
      <c r="K91" s="68" t="str">
        <f t="shared" ca="1" si="22"/>
        <v/>
      </c>
      <c r="L91" s="68" t="str">
        <f t="shared" ca="1" si="23"/>
        <v/>
      </c>
      <c r="M91" s="71" t="str">
        <f t="shared" ca="1" si="24"/>
        <v/>
      </c>
      <c r="N91" s="73"/>
      <c r="O91" s="59" t="str">
        <f t="shared" ca="1" si="25"/>
        <v/>
      </c>
    </row>
    <row r="92" spans="2:15" ht="22.5" hidden="1" customHeight="1">
      <c r="B92" s="62">
        <f t="shared" si="13"/>
        <v>89</v>
      </c>
      <c r="C92" s="64" t="str">
        <f t="shared" ca="1" si="14"/>
        <v/>
      </c>
      <c r="D92" s="64" t="str">
        <f t="shared" ca="1" si="15"/>
        <v/>
      </c>
      <c r="E92" s="64" t="str">
        <f t="shared" ca="1" si="16"/>
        <v/>
      </c>
      <c r="F92" s="64" t="str">
        <f t="shared" ca="1" si="17"/>
        <v/>
      </c>
      <c r="G92" s="67" t="str">
        <f t="shared" ca="1" si="18"/>
        <v/>
      </c>
      <c r="H92" s="68" t="str">
        <f t="shared" ca="1" si="19"/>
        <v/>
      </c>
      <c r="I92" s="68" t="str">
        <f t="shared" ca="1" si="20"/>
        <v/>
      </c>
      <c r="J92" s="68" t="str">
        <f t="shared" ca="1" si="21"/>
        <v/>
      </c>
      <c r="K92" s="68" t="str">
        <f t="shared" ca="1" si="22"/>
        <v/>
      </c>
      <c r="L92" s="68" t="str">
        <f t="shared" ca="1" si="23"/>
        <v/>
      </c>
      <c r="M92" s="71" t="str">
        <f t="shared" ca="1" si="24"/>
        <v/>
      </c>
      <c r="N92" s="73"/>
      <c r="O92" s="59" t="str">
        <f t="shared" ca="1" si="25"/>
        <v/>
      </c>
    </row>
    <row r="93" spans="2:15" ht="22.5" hidden="1" customHeight="1">
      <c r="B93" s="62">
        <f t="shared" si="13"/>
        <v>90</v>
      </c>
      <c r="C93" s="64" t="str">
        <f t="shared" ca="1" si="14"/>
        <v/>
      </c>
      <c r="D93" s="64" t="str">
        <f t="shared" ca="1" si="15"/>
        <v/>
      </c>
      <c r="E93" s="64" t="str">
        <f t="shared" ca="1" si="16"/>
        <v/>
      </c>
      <c r="F93" s="64" t="str">
        <f t="shared" ca="1" si="17"/>
        <v/>
      </c>
      <c r="G93" s="67" t="str">
        <f t="shared" ca="1" si="18"/>
        <v/>
      </c>
      <c r="H93" s="68" t="str">
        <f t="shared" ca="1" si="19"/>
        <v/>
      </c>
      <c r="I93" s="68" t="str">
        <f t="shared" ca="1" si="20"/>
        <v/>
      </c>
      <c r="J93" s="68" t="str">
        <f t="shared" ca="1" si="21"/>
        <v/>
      </c>
      <c r="K93" s="68" t="str">
        <f t="shared" ca="1" si="22"/>
        <v/>
      </c>
      <c r="L93" s="68" t="str">
        <f t="shared" ca="1" si="23"/>
        <v/>
      </c>
      <c r="M93" s="71" t="str">
        <f t="shared" ca="1" si="24"/>
        <v/>
      </c>
      <c r="N93" s="73"/>
      <c r="O93" s="59" t="str">
        <f t="shared" ca="1" si="25"/>
        <v/>
      </c>
    </row>
    <row r="94" spans="2:15" ht="22.5" hidden="1" customHeight="1">
      <c r="B94" s="62">
        <f t="shared" si="13"/>
        <v>91</v>
      </c>
      <c r="C94" s="64" t="str">
        <f t="shared" ca="1" si="14"/>
        <v/>
      </c>
      <c r="D94" s="64" t="str">
        <f t="shared" ca="1" si="15"/>
        <v/>
      </c>
      <c r="E94" s="64" t="str">
        <f t="shared" ca="1" si="16"/>
        <v/>
      </c>
      <c r="F94" s="64" t="str">
        <f t="shared" ca="1" si="17"/>
        <v/>
      </c>
      <c r="G94" s="67" t="str">
        <f t="shared" ca="1" si="18"/>
        <v/>
      </c>
      <c r="H94" s="68" t="str">
        <f t="shared" ca="1" si="19"/>
        <v/>
      </c>
      <c r="I94" s="68" t="str">
        <f t="shared" ca="1" si="20"/>
        <v/>
      </c>
      <c r="J94" s="68" t="str">
        <f t="shared" ca="1" si="21"/>
        <v/>
      </c>
      <c r="K94" s="68" t="str">
        <f t="shared" ca="1" si="22"/>
        <v/>
      </c>
      <c r="L94" s="68" t="str">
        <f t="shared" ca="1" si="23"/>
        <v/>
      </c>
      <c r="M94" s="71" t="str">
        <f t="shared" ca="1" si="24"/>
        <v/>
      </c>
      <c r="N94" s="73"/>
      <c r="O94" s="59" t="str">
        <f t="shared" ca="1" si="25"/>
        <v/>
      </c>
    </row>
    <row r="95" spans="2:15" ht="22.5" hidden="1" customHeight="1">
      <c r="B95" s="62">
        <f t="shared" si="13"/>
        <v>92</v>
      </c>
      <c r="C95" s="64" t="str">
        <f t="shared" ca="1" si="14"/>
        <v/>
      </c>
      <c r="D95" s="64" t="str">
        <f t="shared" ca="1" si="15"/>
        <v/>
      </c>
      <c r="E95" s="64" t="str">
        <f t="shared" ca="1" si="16"/>
        <v/>
      </c>
      <c r="F95" s="64" t="str">
        <f t="shared" ca="1" si="17"/>
        <v/>
      </c>
      <c r="G95" s="67" t="str">
        <f t="shared" ca="1" si="18"/>
        <v/>
      </c>
      <c r="H95" s="68" t="str">
        <f t="shared" ca="1" si="19"/>
        <v/>
      </c>
      <c r="I95" s="68" t="str">
        <f t="shared" ca="1" si="20"/>
        <v/>
      </c>
      <c r="J95" s="68" t="str">
        <f t="shared" ca="1" si="21"/>
        <v/>
      </c>
      <c r="K95" s="68" t="str">
        <f t="shared" ca="1" si="22"/>
        <v/>
      </c>
      <c r="L95" s="68" t="str">
        <f t="shared" ca="1" si="23"/>
        <v/>
      </c>
      <c r="M95" s="71" t="str">
        <f t="shared" ca="1" si="24"/>
        <v/>
      </c>
      <c r="N95" s="73"/>
      <c r="O95" s="59" t="str">
        <f t="shared" ca="1" si="25"/>
        <v/>
      </c>
    </row>
    <row r="96" spans="2:15" ht="22.5" hidden="1" customHeight="1">
      <c r="B96" s="62">
        <f t="shared" si="13"/>
        <v>93</v>
      </c>
      <c r="C96" s="64" t="str">
        <f t="shared" ca="1" si="14"/>
        <v/>
      </c>
      <c r="D96" s="64" t="str">
        <f t="shared" ca="1" si="15"/>
        <v/>
      </c>
      <c r="E96" s="64" t="str">
        <f t="shared" ca="1" si="16"/>
        <v/>
      </c>
      <c r="F96" s="64" t="str">
        <f t="shared" ca="1" si="17"/>
        <v/>
      </c>
      <c r="G96" s="67" t="str">
        <f t="shared" ca="1" si="18"/>
        <v/>
      </c>
      <c r="H96" s="68" t="str">
        <f t="shared" ca="1" si="19"/>
        <v/>
      </c>
      <c r="I96" s="68" t="str">
        <f t="shared" ca="1" si="20"/>
        <v/>
      </c>
      <c r="J96" s="68" t="str">
        <f t="shared" ca="1" si="21"/>
        <v/>
      </c>
      <c r="K96" s="68" t="str">
        <f t="shared" ca="1" si="22"/>
        <v/>
      </c>
      <c r="L96" s="68" t="str">
        <f t="shared" ca="1" si="23"/>
        <v/>
      </c>
      <c r="M96" s="71" t="str">
        <f t="shared" ca="1" si="24"/>
        <v/>
      </c>
      <c r="N96" s="73"/>
      <c r="O96" s="59" t="str">
        <f t="shared" ca="1" si="25"/>
        <v/>
      </c>
    </row>
    <row r="97" spans="2:15" ht="22.5" hidden="1" customHeight="1">
      <c r="B97" s="62">
        <f t="shared" si="13"/>
        <v>94</v>
      </c>
      <c r="C97" s="64" t="str">
        <f t="shared" ca="1" si="14"/>
        <v/>
      </c>
      <c r="D97" s="64" t="str">
        <f t="shared" ca="1" si="15"/>
        <v/>
      </c>
      <c r="E97" s="64" t="str">
        <f t="shared" ca="1" si="16"/>
        <v/>
      </c>
      <c r="F97" s="64" t="str">
        <f t="shared" ca="1" si="17"/>
        <v/>
      </c>
      <c r="G97" s="67" t="str">
        <f t="shared" ca="1" si="18"/>
        <v/>
      </c>
      <c r="H97" s="68" t="str">
        <f t="shared" ca="1" si="19"/>
        <v/>
      </c>
      <c r="I97" s="68" t="str">
        <f t="shared" ca="1" si="20"/>
        <v/>
      </c>
      <c r="J97" s="68" t="str">
        <f t="shared" ca="1" si="21"/>
        <v/>
      </c>
      <c r="K97" s="68" t="str">
        <f t="shared" ca="1" si="22"/>
        <v/>
      </c>
      <c r="L97" s="68" t="str">
        <f t="shared" ca="1" si="23"/>
        <v/>
      </c>
      <c r="M97" s="71" t="str">
        <f t="shared" ca="1" si="24"/>
        <v/>
      </c>
      <c r="N97" s="73"/>
      <c r="O97" s="59" t="str">
        <f t="shared" ca="1" si="25"/>
        <v/>
      </c>
    </row>
    <row r="98" spans="2:15" ht="22.5" hidden="1" customHeight="1">
      <c r="B98" s="62">
        <f t="shared" si="13"/>
        <v>95</v>
      </c>
      <c r="C98" s="64" t="str">
        <f t="shared" ca="1" si="14"/>
        <v/>
      </c>
      <c r="D98" s="64" t="str">
        <f t="shared" ca="1" si="15"/>
        <v/>
      </c>
      <c r="E98" s="64" t="str">
        <f t="shared" ca="1" si="16"/>
        <v/>
      </c>
      <c r="F98" s="64" t="str">
        <f t="shared" ca="1" si="17"/>
        <v/>
      </c>
      <c r="G98" s="67" t="str">
        <f t="shared" ca="1" si="18"/>
        <v/>
      </c>
      <c r="H98" s="68" t="str">
        <f t="shared" ca="1" si="19"/>
        <v/>
      </c>
      <c r="I98" s="68" t="str">
        <f t="shared" ca="1" si="20"/>
        <v/>
      </c>
      <c r="J98" s="68" t="str">
        <f t="shared" ca="1" si="21"/>
        <v/>
      </c>
      <c r="K98" s="68" t="str">
        <f t="shared" ca="1" si="22"/>
        <v/>
      </c>
      <c r="L98" s="68" t="str">
        <f t="shared" ca="1" si="23"/>
        <v/>
      </c>
      <c r="M98" s="71" t="str">
        <f t="shared" ca="1" si="24"/>
        <v/>
      </c>
      <c r="N98" s="73"/>
      <c r="O98" s="59" t="str">
        <f t="shared" ca="1" si="25"/>
        <v/>
      </c>
    </row>
    <row r="99" spans="2:15" ht="22.5" hidden="1" customHeight="1">
      <c r="B99" s="62">
        <f t="shared" si="13"/>
        <v>96</v>
      </c>
      <c r="C99" s="64" t="str">
        <f t="shared" ca="1" si="14"/>
        <v/>
      </c>
      <c r="D99" s="64" t="str">
        <f t="shared" ca="1" si="15"/>
        <v/>
      </c>
      <c r="E99" s="64" t="str">
        <f t="shared" ca="1" si="16"/>
        <v/>
      </c>
      <c r="F99" s="64" t="str">
        <f t="shared" ca="1" si="17"/>
        <v/>
      </c>
      <c r="G99" s="67" t="str">
        <f t="shared" ca="1" si="18"/>
        <v/>
      </c>
      <c r="H99" s="68" t="str">
        <f t="shared" ca="1" si="19"/>
        <v/>
      </c>
      <c r="I99" s="68" t="str">
        <f t="shared" ca="1" si="20"/>
        <v/>
      </c>
      <c r="J99" s="68" t="str">
        <f t="shared" ca="1" si="21"/>
        <v/>
      </c>
      <c r="K99" s="68" t="str">
        <f t="shared" ca="1" si="22"/>
        <v/>
      </c>
      <c r="L99" s="68" t="str">
        <f t="shared" ca="1" si="23"/>
        <v/>
      </c>
      <c r="M99" s="71" t="str">
        <f t="shared" ca="1" si="24"/>
        <v/>
      </c>
      <c r="N99" s="73"/>
      <c r="O99" s="59" t="str">
        <f t="shared" ca="1" si="25"/>
        <v/>
      </c>
    </row>
    <row r="100" spans="2:15" ht="22.5" hidden="1" customHeight="1">
      <c r="B100" s="62">
        <f t="shared" si="13"/>
        <v>97</v>
      </c>
      <c r="C100" s="64" t="str">
        <f t="shared" ca="1" si="14"/>
        <v/>
      </c>
      <c r="D100" s="64" t="str">
        <f t="shared" ca="1" si="15"/>
        <v/>
      </c>
      <c r="E100" s="64" t="str">
        <f t="shared" ca="1" si="16"/>
        <v/>
      </c>
      <c r="F100" s="64" t="str">
        <f t="shared" ca="1" si="17"/>
        <v/>
      </c>
      <c r="G100" s="67" t="str">
        <f t="shared" ca="1" si="18"/>
        <v/>
      </c>
      <c r="H100" s="68" t="str">
        <f t="shared" ca="1" si="19"/>
        <v/>
      </c>
      <c r="I100" s="68" t="str">
        <f t="shared" ca="1" si="20"/>
        <v/>
      </c>
      <c r="J100" s="68" t="str">
        <f t="shared" ca="1" si="21"/>
        <v/>
      </c>
      <c r="K100" s="68" t="str">
        <f t="shared" ca="1" si="22"/>
        <v/>
      </c>
      <c r="L100" s="68" t="str">
        <f t="shared" ca="1" si="23"/>
        <v/>
      </c>
      <c r="M100" s="71" t="str">
        <f t="shared" ca="1" si="24"/>
        <v/>
      </c>
      <c r="N100" s="73"/>
      <c r="O100" s="59" t="str">
        <f t="shared" ca="1" si="25"/>
        <v/>
      </c>
    </row>
    <row r="101" spans="2:15" ht="22.5" hidden="1" customHeight="1">
      <c r="B101" s="62">
        <f t="shared" si="13"/>
        <v>98</v>
      </c>
      <c r="C101" s="64" t="str">
        <f t="shared" ca="1" si="14"/>
        <v/>
      </c>
      <c r="D101" s="64" t="str">
        <f t="shared" ca="1" si="15"/>
        <v/>
      </c>
      <c r="E101" s="64" t="str">
        <f t="shared" ca="1" si="16"/>
        <v/>
      </c>
      <c r="F101" s="64" t="str">
        <f t="shared" ca="1" si="17"/>
        <v/>
      </c>
      <c r="G101" s="67" t="str">
        <f t="shared" ca="1" si="18"/>
        <v/>
      </c>
      <c r="H101" s="68" t="str">
        <f t="shared" ca="1" si="19"/>
        <v/>
      </c>
      <c r="I101" s="68" t="str">
        <f t="shared" ca="1" si="20"/>
        <v/>
      </c>
      <c r="J101" s="68" t="str">
        <f t="shared" ca="1" si="21"/>
        <v/>
      </c>
      <c r="K101" s="68" t="str">
        <f t="shared" ca="1" si="22"/>
        <v/>
      </c>
      <c r="L101" s="68" t="str">
        <f t="shared" ca="1" si="23"/>
        <v/>
      </c>
      <c r="M101" s="71" t="str">
        <f t="shared" ca="1" si="24"/>
        <v/>
      </c>
      <c r="N101" s="73"/>
      <c r="O101" s="59" t="str">
        <f t="shared" ca="1" si="25"/>
        <v/>
      </c>
    </row>
    <row r="102" spans="2:15" ht="22.5" hidden="1" customHeight="1">
      <c r="B102" s="62">
        <f t="shared" si="13"/>
        <v>99</v>
      </c>
      <c r="C102" s="64" t="str">
        <f t="shared" ca="1" si="14"/>
        <v/>
      </c>
      <c r="D102" s="64" t="str">
        <f t="shared" ca="1" si="15"/>
        <v/>
      </c>
      <c r="E102" s="64" t="str">
        <f t="shared" ca="1" si="16"/>
        <v/>
      </c>
      <c r="F102" s="64" t="str">
        <f t="shared" ca="1" si="17"/>
        <v/>
      </c>
      <c r="G102" s="67" t="str">
        <f t="shared" ca="1" si="18"/>
        <v/>
      </c>
      <c r="H102" s="68" t="str">
        <f t="shared" ca="1" si="19"/>
        <v/>
      </c>
      <c r="I102" s="68" t="str">
        <f t="shared" ca="1" si="20"/>
        <v/>
      </c>
      <c r="J102" s="68" t="str">
        <f t="shared" ca="1" si="21"/>
        <v/>
      </c>
      <c r="K102" s="68" t="str">
        <f t="shared" ca="1" si="22"/>
        <v/>
      </c>
      <c r="L102" s="68" t="str">
        <f t="shared" ca="1" si="23"/>
        <v/>
      </c>
      <c r="M102" s="71" t="str">
        <f t="shared" ca="1" si="24"/>
        <v/>
      </c>
      <c r="N102" s="73"/>
      <c r="O102" s="59" t="str">
        <f t="shared" ca="1" si="25"/>
        <v/>
      </c>
    </row>
    <row r="103" spans="2:15" ht="22.5" hidden="1" customHeight="1">
      <c r="B103" s="62">
        <f t="shared" si="13"/>
        <v>100</v>
      </c>
      <c r="C103" s="64" t="str">
        <f t="shared" ca="1" si="14"/>
        <v/>
      </c>
      <c r="D103" s="64" t="str">
        <f t="shared" ca="1" si="15"/>
        <v/>
      </c>
      <c r="E103" s="64" t="str">
        <f t="shared" ca="1" si="16"/>
        <v/>
      </c>
      <c r="F103" s="64" t="str">
        <f t="shared" ca="1" si="17"/>
        <v/>
      </c>
      <c r="G103" s="67" t="str">
        <f t="shared" ca="1" si="18"/>
        <v/>
      </c>
      <c r="H103" s="68" t="str">
        <f t="shared" ca="1" si="19"/>
        <v/>
      </c>
      <c r="I103" s="68" t="str">
        <f t="shared" ca="1" si="20"/>
        <v/>
      </c>
      <c r="J103" s="68" t="str">
        <f t="shared" ca="1" si="21"/>
        <v/>
      </c>
      <c r="K103" s="68" t="str">
        <f t="shared" ca="1" si="22"/>
        <v/>
      </c>
      <c r="L103" s="68" t="str">
        <f t="shared" ca="1" si="23"/>
        <v/>
      </c>
      <c r="M103" s="71" t="str">
        <f t="shared" ca="1" si="24"/>
        <v/>
      </c>
      <c r="N103" s="73"/>
      <c r="O103" s="59" t="str">
        <f t="shared" ca="1" si="25"/>
        <v/>
      </c>
    </row>
  </sheetData>
  <mergeCells count="1">
    <mergeCell ref="M1:N1"/>
  </mergeCells>
  <phoneticPr fontId="3"/>
  <conditionalFormatting sqref="M1:N1">
    <cfRule type="cellIs" dxfId="0" priority="1" operator="equal">
      <formula>0</formula>
    </cfRule>
  </conditionalFormatting>
  <dataValidations count="1">
    <dataValidation type="list" allowBlank="1" showInputMessage="1" showErrorMessage="1" sqref="N4:N103">
      <formula1>"可, "</formula1>
    </dataValidation>
  </dataValidations>
  <pageMargins left="0.19685039370078741" right="0.19685039370078741" top="0.39370078740157483" bottom="0.39370078740157483" header="0" footer="0"/>
  <pageSetup paperSize="9" scale="52" fitToHeight="0" orientation="portrait" horizontalDpi="6553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T94"/>
  <sheetViews>
    <sheetView showGridLines="0" view="pageBreakPreview" zoomScaleNormal="120" zoomScaleSheetLayoutView="100" workbookViewId="0">
      <selection activeCell="AJ18" sqref="AJ18"/>
    </sheetView>
  </sheetViews>
  <sheetFormatPr defaultColWidth="2.25" defaultRowHeight="13.5"/>
  <cols>
    <col min="1" max="1" width="5.75" style="74" customWidth="1"/>
    <col min="2" max="4" width="2.625" style="74" customWidth="1"/>
    <col min="5" max="7" width="3.875" style="74" customWidth="1"/>
    <col min="8" max="8" width="2.25" style="74"/>
    <col min="9" max="9" width="3.875" style="74" bestFit="1" customWidth="1"/>
    <col min="10" max="10" width="2.25" style="74"/>
    <col min="11" max="19" width="2.625" style="74" customWidth="1"/>
    <col min="20" max="20" width="3" style="74" bestFit="1" customWidth="1"/>
    <col min="21" max="22" width="2.25" style="74"/>
    <col min="23" max="23" width="2.875" style="74" customWidth="1"/>
    <col min="24" max="24" width="2.25" style="74"/>
    <col min="25" max="25" width="2.375" style="74" bestFit="1" customWidth="1"/>
    <col min="26" max="26" width="3.5" style="74" customWidth="1"/>
    <col min="27" max="28" width="2.25" style="74"/>
    <col min="29" max="29" width="2.875" style="74" customWidth="1"/>
    <col min="30" max="30" width="2.125" style="74" customWidth="1"/>
    <col min="31" max="32" width="2.625" style="74" customWidth="1"/>
    <col min="33" max="33" width="2.25" style="74"/>
    <col min="34" max="35" width="2.875" style="74" customWidth="1"/>
    <col min="36" max="37" width="2.625" style="74" customWidth="1"/>
    <col min="38" max="39" width="1.375" style="74" customWidth="1"/>
    <col min="40" max="41" width="2.25" style="74"/>
    <col min="42" max="42" width="20.5" style="75" bestFit="1" customWidth="1"/>
    <col min="43" max="43" width="9.125" style="74" customWidth="1"/>
    <col min="44" max="16384" width="2.25" style="74"/>
  </cols>
  <sheetData>
    <row r="1" spans="1:46">
      <c r="A1" s="78" t="s">
        <v>192</v>
      </c>
      <c r="O1" s="74" t="s">
        <v>177</v>
      </c>
    </row>
    <row r="2" spans="1:46"/>
    <row r="3" spans="1:46" s="76" customFormat="1" ht="12" customHeight="1">
      <c r="A3" s="243" t="s">
        <v>179</v>
      </c>
      <c r="B3" s="89" t="s">
        <v>2</v>
      </c>
      <c r="C3" s="98"/>
      <c r="D3" s="98"/>
      <c r="E3" s="107"/>
      <c r="F3" s="107"/>
      <c r="G3" s="107"/>
      <c r="H3" s="107"/>
      <c r="I3" s="107"/>
      <c r="J3" s="107"/>
      <c r="K3" s="118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6"/>
      <c r="AG3" s="337" t="s">
        <v>144</v>
      </c>
      <c r="AH3" s="338"/>
      <c r="AI3" s="338"/>
      <c r="AJ3" s="338"/>
      <c r="AK3" s="338"/>
      <c r="AL3" s="338"/>
      <c r="AM3" s="339"/>
      <c r="AP3" s="137"/>
    </row>
    <row r="4" spans="1:46" s="76" customFormat="1" ht="20.25" customHeight="1">
      <c r="A4" s="244"/>
      <c r="B4" s="90" t="s">
        <v>178</v>
      </c>
      <c r="C4" s="99"/>
      <c r="D4" s="99"/>
      <c r="E4" s="108"/>
      <c r="F4" s="108"/>
      <c r="G4" s="108"/>
      <c r="H4" s="108"/>
      <c r="I4" s="108"/>
      <c r="J4" s="108"/>
      <c r="K4" s="119"/>
      <c r="L4" s="316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40"/>
      <c r="AG4" s="341"/>
      <c r="AH4" s="342"/>
      <c r="AI4" s="342"/>
      <c r="AJ4" s="342"/>
      <c r="AK4" s="342"/>
      <c r="AL4" s="342"/>
      <c r="AM4" s="343"/>
      <c r="AP4" s="344"/>
      <c r="AQ4" s="344"/>
      <c r="AR4" s="344"/>
      <c r="AS4" s="344"/>
      <c r="AT4" s="344"/>
    </row>
    <row r="5" spans="1:46" s="76" customFormat="1" ht="26.25" customHeight="1">
      <c r="A5" s="244"/>
      <c r="B5" s="91" t="s">
        <v>39</v>
      </c>
      <c r="C5" s="100"/>
      <c r="D5" s="100"/>
      <c r="E5" s="109"/>
      <c r="F5" s="109"/>
      <c r="G5" s="109"/>
      <c r="H5" s="109"/>
      <c r="I5" s="109"/>
      <c r="J5" s="109"/>
      <c r="K5" s="120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6"/>
      <c r="AC5" s="347" t="s">
        <v>38</v>
      </c>
      <c r="AD5" s="348"/>
      <c r="AE5" s="349"/>
      <c r="AF5" s="349"/>
      <c r="AG5" s="136" t="s">
        <v>55</v>
      </c>
      <c r="AH5" s="350" t="s">
        <v>101</v>
      </c>
      <c r="AI5" s="351"/>
      <c r="AJ5" s="352">
        <f>COUNTIF(B33:AL33,6)</f>
        <v>0</v>
      </c>
      <c r="AK5" s="352"/>
      <c r="AL5" s="353" t="s">
        <v>100</v>
      </c>
      <c r="AM5" s="354"/>
      <c r="AP5" s="355" t="s">
        <v>56</v>
      </c>
      <c r="AQ5" s="344"/>
      <c r="AR5" s="344"/>
      <c r="AS5" s="344"/>
      <c r="AT5" s="344"/>
    </row>
    <row r="6" spans="1:46" s="76" customFormat="1" ht="17.25" customHeight="1">
      <c r="A6" s="244"/>
      <c r="B6" s="236" t="s">
        <v>11</v>
      </c>
      <c r="C6" s="237"/>
      <c r="D6" s="237"/>
      <c r="E6" s="237"/>
      <c r="F6" s="237"/>
      <c r="G6" s="237"/>
      <c r="H6" s="237"/>
      <c r="I6" s="237"/>
      <c r="J6" s="237"/>
      <c r="K6" s="238"/>
      <c r="L6" s="125" t="s">
        <v>4</v>
      </c>
      <c r="M6" s="125"/>
      <c r="N6" s="125"/>
      <c r="O6" s="125"/>
      <c r="P6" s="125"/>
      <c r="Q6" s="313"/>
      <c r="R6" s="313"/>
      <c r="S6" s="125" t="s">
        <v>6</v>
      </c>
      <c r="T6" s="313"/>
      <c r="U6" s="313"/>
      <c r="V6" s="313"/>
      <c r="W6" s="125" t="s">
        <v>12</v>
      </c>
      <c r="X6" s="125"/>
      <c r="Y6" s="125"/>
      <c r="Z6" s="125"/>
      <c r="AA6" s="125"/>
      <c r="AB6" s="125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5"/>
      <c r="AP6" s="138"/>
      <c r="AQ6" s="79"/>
      <c r="AR6" s="79"/>
      <c r="AS6" s="79"/>
      <c r="AT6" s="242"/>
    </row>
    <row r="7" spans="1:46" s="76" customFormat="1" ht="20.25" customHeight="1">
      <c r="A7" s="244"/>
      <c r="B7" s="239"/>
      <c r="C7" s="240"/>
      <c r="D7" s="240"/>
      <c r="E7" s="240"/>
      <c r="F7" s="240"/>
      <c r="G7" s="240"/>
      <c r="H7" s="240"/>
      <c r="I7" s="240"/>
      <c r="J7" s="240"/>
      <c r="K7" s="241"/>
      <c r="L7" s="316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8"/>
      <c r="AP7" s="138"/>
      <c r="AQ7" s="79"/>
      <c r="AR7" s="79"/>
      <c r="AS7" s="79"/>
      <c r="AT7" s="242"/>
    </row>
    <row r="8" spans="1:46" s="76" customFormat="1" ht="21" customHeight="1">
      <c r="A8" s="244"/>
      <c r="B8" s="92" t="s">
        <v>16</v>
      </c>
      <c r="C8" s="101"/>
      <c r="D8" s="101"/>
      <c r="E8" s="110"/>
      <c r="F8" s="110"/>
      <c r="G8" s="110"/>
      <c r="H8" s="110"/>
      <c r="I8" s="110"/>
      <c r="J8" s="110"/>
      <c r="K8" s="121"/>
      <c r="L8" s="110" t="s">
        <v>18</v>
      </c>
      <c r="M8" s="110"/>
      <c r="N8" s="110"/>
      <c r="O8" s="110"/>
      <c r="P8" s="110"/>
      <c r="Q8" s="110"/>
      <c r="R8" s="121"/>
      <c r="S8" s="319"/>
      <c r="T8" s="320"/>
      <c r="U8" s="320"/>
      <c r="V8" s="320"/>
      <c r="W8" s="320"/>
      <c r="X8" s="320"/>
      <c r="Y8" s="321"/>
      <c r="Z8" s="134" t="s">
        <v>169</v>
      </c>
      <c r="AA8" s="110"/>
      <c r="AB8" s="110"/>
      <c r="AC8" s="110"/>
      <c r="AD8" s="110"/>
      <c r="AE8" s="322"/>
      <c r="AF8" s="323"/>
      <c r="AG8" s="323"/>
      <c r="AH8" s="323"/>
      <c r="AI8" s="323"/>
      <c r="AJ8" s="323"/>
      <c r="AK8" s="323"/>
      <c r="AL8" s="323"/>
      <c r="AM8" s="324"/>
      <c r="AP8" s="137"/>
    </row>
    <row r="9" spans="1:46" s="76" customFormat="1" ht="20.25" customHeight="1">
      <c r="A9" s="245"/>
      <c r="B9" s="93" t="s">
        <v>26</v>
      </c>
      <c r="C9" s="102"/>
      <c r="D9" s="102"/>
      <c r="E9" s="111"/>
      <c r="F9" s="111"/>
      <c r="G9" s="111"/>
      <c r="H9" s="111"/>
      <c r="I9" s="111"/>
      <c r="J9" s="111"/>
      <c r="K9" s="122"/>
      <c r="L9" s="325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7"/>
      <c r="AP9" s="137"/>
    </row>
    <row r="10" spans="1:46" s="76" customFormat="1" ht="19.5" customHeight="1">
      <c r="A10" s="79"/>
      <c r="B10" s="79"/>
      <c r="C10" s="79"/>
      <c r="D10" s="79"/>
      <c r="E10" s="79"/>
      <c r="F10" s="79"/>
      <c r="G10" s="79"/>
      <c r="H10" s="79"/>
      <c r="I10" s="116"/>
      <c r="J10" s="117"/>
      <c r="K10" s="109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P10" s="137"/>
    </row>
    <row r="11" spans="1:46" s="76" customFormat="1" ht="20.25" customHeight="1">
      <c r="A11" s="80" t="s">
        <v>52</v>
      </c>
      <c r="C11" s="79"/>
      <c r="D11" s="79"/>
      <c r="E11" s="79"/>
      <c r="F11" s="114"/>
      <c r="G11" s="79"/>
      <c r="H11" s="79"/>
      <c r="I11" s="116"/>
      <c r="J11" s="117"/>
      <c r="K11" s="109"/>
      <c r="L11" s="100"/>
      <c r="M11" s="100"/>
      <c r="N11" s="328" t="s">
        <v>180</v>
      </c>
      <c r="O11" s="329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01"/>
      <c r="AD11" s="302"/>
      <c r="AE11" s="302"/>
      <c r="AF11" s="330" t="s">
        <v>181</v>
      </c>
      <c r="AG11" s="331"/>
      <c r="AH11" s="332"/>
      <c r="AI11" s="333">
        <f>ROUNDDOWN($AD$18/1000,0)*1000</f>
        <v>0</v>
      </c>
      <c r="AJ11" s="334"/>
      <c r="AK11" s="334"/>
      <c r="AL11" s="331" t="s">
        <v>14</v>
      </c>
      <c r="AM11" s="332"/>
      <c r="AP11" s="137"/>
    </row>
    <row r="12" spans="1:46" ht="34.5" customHeight="1">
      <c r="A12" s="305"/>
      <c r="B12" s="306"/>
      <c r="C12" s="307"/>
      <c r="D12" s="308" t="s">
        <v>200</v>
      </c>
      <c r="E12" s="309"/>
      <c r="F12" s="309"/>
      <c r="G12" s="310"/>
      <c r="H12" s="311" t="s">
        <v>197</v>
      </c>
      <c r="I12" s="312"/>
      <c r="J12" s="312"/>
      <c r="K12" s="311" t="s">
        <v>198</v>
      </c>
      <c r="L12" s="312"/>
      <c r="M12" s="312"/>
      <c r="N12" s="311" t="s">
        <v>40</v>
      </c>
      <c r="O12" s="312"/>
      <c r="P12" s="312"/>
      <c r="Q12" s="308" t="s">
        <v>201</v>
      </c>
      <c r="R12" s="309"/>
      <c r="S12" s="309"/>
      <c r="T12" s="310"/>
      <c r="U12" s="311" t="s">
        <v>199</v>
      </c>
      <c r="V12" s="312"/>
      <c r="W12" s="312"/>
      <c r="X12" s="311" t="s">
        <v>0</v>
      </c>
      <c r="Y12" s="312"/>
      <c r="Z12" s="312"/>
      <c r="AA12" s="311" t="s">
        <v>90</v>
      </c>
      <c r="AB12" s="312"/>
      <c r="AC12" s="312"/>
      <c r="AD12" s="300" t="s">
        <v>86</v>
      </c>
      <c r="AE12" s="280"/>
      <c r="AF12" s="280"/>
      <c r="AG12" s="280"/>
      <c r="AH12" s="280"/>
      <c r="AK12" s="75"/>
      <c r="AP12" s="74"/>
    </row>
    <row r="13" spans="1:46" ht="24" customHeight="1">
      <c r="A13" s="285" t="s">
        <v>85</v>
      </c>
      <c r="B13" s="286"/>
      <c r="C13" s="287"/>
      <c r="D13" s="288"/>
      <c r="E13" s="289"/>
      <c r="F13" s="289"/>
      <c r="G13" s="290"/>
      <c r="H13" s="301"/>
      <c r="I13" s="302"/>
      <c r="J13" s="302"/>
      <c r="K13" s="301"/>
      <c r="L13" s="302"/>
      <c r="M13" s="302"/>
      <c r="N13" s="301"/>
      <c r="O13" s="302"/>
      <c r="P13" s="302"/>
      <c r="Q13" s="288"/>
      <c r="R13" s="289"/>
      <c r="S13" s="289"/>
      <c r="T13" s="290"/>
      <c r="U13" s="301"/>
      <c r="V13" s="302"/>
      <c r="W13" s="302"/>
      <c r="X13" s="301"/>
      <c r="Y13" s="302"/>
      <c r="Z13" s="302"/>
      <c r="AA13" s="301"/>
      <c r="AB13" s="302"/>
      <c r="AC13" s="302"/>
      <c r="AD13" s="303"/>
      <c r="AE13" s="304"/>
      <c r="AF13" s="304"/>
      <c r="AG13" s="304"/>
      <c r="AH13" s="304"/>
      <c r="AK13" s="75"/>
      <c r="AP13" s="74"/>
    </row>
    <row r="14" spans="1:46" ht="24" customHeight="1">
      <c r="A14" s="285" t="s">
        <v>87</v>
      </c>
      <c r="B14" s="286"/>
      <c r="C14" s="287"/>
      <c r="D14" s="294" t="str">
        <f>IF(L5="","",VLOOKUP(L5,$B$47:$C$69,2,0))</f>
        <v/>
      </c>
      <c r="E14" s="295"/>
      <c r="F14" s="298" t="str">
        <f>IF(L5="","",VLOOKUP(L5,$B$47:$F$69,5,0))</f>
        <v/>
      </c>
      <c r="G14" s="299"/>
      <c r="H14" s="291">
        <f>IF($D$14=4050,IF(H13="○",4050,0),IF(H13="○",$D$14*$AE$5,0))</f>
        <v>0</v>
      </c>
      <c r="I14" s="292"/>
      <c r="J14" s="293"/>
      <c r="K14" s="291">
        <f>IF($D$14=4050,IF(K13="○",4050,0),IF(K13="○",$D$14*$AE$5,0))</f>
        <v>0</v>
      </c>
      <c r="L14" s="292"/>
      <c r="M14" s="293"/>
      <c r="N14" s="291">
        <f>IF($D$14=4050,IF(N13="○",4050,0),IF(N13="○",$D$14*$AE$5,0))</f>
        <v>0</v>
      </c>
      <c r="O14" s="292"/>
      <c r="P14" s="293"/>
      <c r="Q14" s="294" t="str">
        <f>IF(L5="","",VLOOKUP(L5,$B$72:$C$94,2,0))</f>
        <v/>
      </c>
      <c r="R14" s="295"/>
      <c r="S14" s="298" t="str">
        <f>IF(L5="","",VLOOKUP(L5,$B$72:$F$94,5,0))</f>
        <v/>
      </c>
      <c r="T14" s="299"/>
      <c r="U14" s="291">
        <f>IF($Q$14=2300,IF(U13="○",2300,0),IF(U13="○",$Q$14*$AE$5,0))</f>
        <v>0</v>
      </c>
      <c r="V14" s="292"/>
      <c r="W14" s="293"/>
      <c r="X14" s="291">
        <f>IF($Q$14=2300,IF(X13="○",2300,0),IF(X13="○",$Q$14*$AE$5,0))</f>
        <v>0</v>
      </c>
      <c r="Y14" s="292"/>
      <c r="Z14" s="293"/>
      <c r="AA14" s="291">
        <f>IF($Q$14=2300,IF(AA13="○",2300,0),IF(AA13="○",$Q$14*$AE$5,0))</f>
        <v>0</v>
      </c>
      <c r="AB14" s="292"/>
      <c r="AC14" s="293"/>
      <c r="AD14" s="274">
        <f>SUM(H14:P14,U14:AC14)</f>
        <v>0</v>
      </c>
      <c r="AE14" s="275"/>
      <c r="AF14" s="275"/>
      <c r="AG14" s="275"/>
      <c r="AH14" s="276"/>
      <c r="AK14" s="75"/>
      <c r="AP14" s="74"/>
    </row>
    <row r="15" spans="1:46" ht="24" customHeight="1">
      <c r="A15" s="285" t="s">
        <v>62</v>
      </c>
      <c r="B15" s="286"/>
      <c r="C15" s="287"/>
      <c r="D15" s="294" t="str">
        <f>IF(L5="","",VLOOKUP(L5,$B$47:$D$69,3,0))</f>
        <v/>
      </c>
      <c r="E15" s="295"/>
      <c r="F15" s="298" t="str">
        <f>IF(L5="","",VLOOKUP(L5,$B$47:$F$69,5,0))</f>
        <v/>
      </c>
      <c r="G15" s="299"/>
      <c r="H15" s="291">
        <f>IF($AC$11="○",1,0)*IF($D$15=600,IF(H13="○",600,0),IF(H13="○",$D$15*$AE$5,0))</f>
        <v>0</v>
      </c>
      <c r="I15" s="292"/>
      <c r="J15" s="293"/>
      <c r="K15" s="291">
        <f>IF($AC$11="○",1,0)*IF($D$15=600,IF(K13="○",600,0),IF(K13="○",$D$15*$AE$5,0))</f>
        <v>0</v>
      </c>
      <c r="L15" s="292"/>
      <c r="M15" s="293"/>
      <c r="N15" s="291">
        <f>IF($AC$11="○",1,0)*IF($D$15=600,IF(N13="○",600,0),IF(N13="○",$D$15*$AE$5,0))</f>
        <v>0</v>
      </c>
      <c r="O15" s="292"/>
      <c r="P15" s="293"/>
      <c r="Q15" s="294" t="str">
        <f>IF(L5="","",VLOOKUP(L5,$B$72:$D$94,3,0))</f>
        <v/>
      </c>
      <c r="R15" s="295"/>
      <c r="S15" s="298" t="str">
        <f>IF(L5="","",VLOOKUP(L5,$B$72:$F$94,5,0))</f>
        <v/>
      </c>
      <c r="T15" s="299"/>
      <c r="U15" s="291">
        <f>IF($AC$11="○",1,0)*IF($Q$15=450,IF(U13="○",450,0),IF(U13="○",$Q$15*$AE$5,0))</f>
        <v>0</v>
      </c>
      <c r="V15" s="292"/>
      <c r="W15" s="293"/>
      <c r="X15" s="291">
        <f>IF($AC$11="○",1,0)*IF($Q$15=450,IF(X13="○",450,0),IF(X13="○",$Q$15*$AE$5,0))</f>
        <v>0</v>
      </c>
      <c r="Y15" s="292"/>
      <c r="Z15" s="293"/>
      <c r="AA15" s="291">
        <f>IF($AC$11="○",1,0)*IF($Q$15=450,IF(AA13="○",450,0),IF(AA13="○",$Q$15*$AE$5,0))</f>
        <v>0</v>
      </c>
      <c r="AB15" s="292"/>
      <c r="AC15" s="293"/>
      <c r="AD15" s="274">
        <f>SUM(H15:P15,U15:AC15)</f>
        <v>0</v>
      </c>
      <c r="AE15" s="275"/>
      <c r="AF15" s="275"/>
      <c r="AG15" s="275"/>
      <c r="AH15" s="276"/>
      <c r="AK15" s="75"/>
      <c r="AP15" s="74"/>
    </row>
    <row r="16" spans="1:46" ht="24" customHeight="1">
      <c r="A16" s="285" t="s">
        <v>89</v>
      </c>
      <c r="B16" s="286"/>
      <c r="C16" s="287"/>
      <c r="D16" s="294" t="str">
        <f>IF(L5="","",VLOOKUP(L5,$B$47:$E$69,4,0))</f>
        <v/>
      </c>
      <c r="E16" s="295"/>
      <c r="F16" s="298" t="str">
        <f>IF(L5="","",VLOOKUP(L5,$B$47:$F$69,5,0))</f>
        <v/>
      </c>
      <c r="G16" s="299"/>
      <c r="H16" s="291">
        <f>IF(H13="○",$D$16*$AE$5,0)</f>
        <v>0</v>
      </c>
      <c r="I16" s="292"/>
      <c r="J16" s="293"/>
      <c r="K16" s="291">
        <f>IF(K13="○",$D$16*$AE$5,0)</f>
        <v>0</v>
      </c>
      <c r="L16" s="292"/>
      <c r="M16" s="293"/>
      <c r="N16" s="291">
        <f>IF(N13="○",$D$16*$AE$5,0)</f>
        <v>0</v>
      </c>
      <c r="O16" s="292"/>
      <c r="P16" s="293"/>
      <c r="Q16" s="294" t="str">
        <f>IF(L5="","",VLOOKUP(L5,$B$72:$E$94,4,0))</f>
        <v/>
      </c>
      <c r="R16" s="295"/>
      <c r="S16" s="298" t="str">
        <f>IF(L5="","",VLOOKUP(L5,$B$72:$F$94,5,0))</f>
        <v/>
      </c>
      <c r="T16" s="299"/>
      <c r="U16" s="291">
        <f>IF(U13="○",$Q$16*$AE$5,0)</f>
        <v>0</v>
      </c>
      <c r="V16" s="292"/>
      <c r="W16" s="293"/>
      <c r="X16" s="291">
        <f>IF(X13="○",$Q$16*$AE$5,0)</f>
        <v>0</v>
      </c>
      <c r="Y16" s="292"/>
      <c r="Z16" s="293"/>
      <c r="AA16" s="291">
        <f>IF(AA13="○",$Q$16*$AE$5,0)</f>
        <v>0</v>
      </c>
      <c r="AB16" s="292"/>
      <c r="AC16" s="293"/>
      <c r="AD16" s="274">
        <f>SUM(H16:P16,U16:AC16)</f>
        <v>0</v>
      </c>
      <c r="AE16" s="275"/>
      <c r="AF16" s="275"/>
      <c r="AG16" s="275"/>
      <c r="AH16" s="276"/>
      <c r="AK16" s="75"/>
      <c r="AP16" s="74"/>
    </row>
    <row r="17" spans="1:42" ht="24" customHeight="1">
      <c r="A17" s="285" t="s">
        <v>98</v>
      </c>
      <c r="B17" s="286"/>
      <c r="C17" s="287"/>
      <c r="D17" s="294" t="str">
        <f>IF(L5="","",VLOOKUP(L5,$B$47:$I$69,8,0))</f>
        <v/>
      </c>
      <c r="E17" s="295"/>
      <c r="F17" s="296" t="s">
        <v>99</v>
      </c>
      <c r="G17" s="297"/>
      <c r="H17" s="291">
        <f>IF(H13="○",$D$17*$AJ$5,0)</f>
        <v>0</v>
      </c>
      <c r="I17" s="292"/>
      <c r="J17" s="293"/>
      <c r="K17" s="291">
        <f>IF(K13="○",$D$17*$AJ$5,0)</f>
        <v>0</v>
      </c>
      <c r="L17" s="292"/>
      <c r="M17" s="293"/>
      <c r="N17" s="291">
        <f>IF(N13="○",$D$17*$AJ$5,0)</f>
        <v>0</v>
      </c>
      <c r="O17" s="292"/>
      <c r="P17" s="293"/>
      <c r="Q17" s="294" t="str">
        <f>IF(L5="","",VLOOKUP(L5,$B$72:$I$94,8,0))</f>
        <v/>
      </c>
      <c r="R17" s="295"/>
      <c r="S17" s="296" t="s">
        <v>99</v>
      </c>
      <c r="T17" s="297"/>
      <c r="U17" s="291">
        <f>IF(U13="○",$Q$17*$AJ$5,0)</f>
        <v>0</v>
      </c>
      <c r="V17" s="292"/>
      <c r="W17" s="293"/>
      <c r="X17" s="291">
        <f>IF(X13="○",$Q$17*$AJ$5,0)</f>
        <v>0</v>
      </c>
      <c r="Y17" s="292"/>
      <c r="Z17" s="293"/>
      <c r="AA17" s="291">
        <f>IF(AA13="○",$Q$17*$AJ$5,0)</f>
        <v>0</v>
      </c>
      <c r="AB17" s="292"/>
      <c r="AC17" s="293"/>
      <c r="AD17" s="274">
        <f>SUM(H17:P17,U17:AC17)</f>
        <v>0</v>
      </c>
      <c r="AE17" s="275"/>
      <c r="AF17" s="275"/>
      <c r="AG17" s="275"/>
      <c r="AH17" s="276"/>
      <c r="AK17" s="75"/>
      <c r="AP17" s="74"/>
    </row>
    <row r="18" spans="1:42" ht="24" customHeight="1">
      <c r="A18" s="285" t="s">
        <v>91</v>
      </c>
      <c r="B18" s="286"/>
      <c r="C18" s="287"/>
      <c r="D18" s="288"/>
      <c r="E18" s="289"/>
      <c r="F18" s="289"/>
      <c r="G18" s="290"/>
      <c r="H18" s="291">
        <f>SUM(H14:J17)</f>
        <v>0</v>
      </c>
      <c r="I18" s="292"/>
      <c r="J18" s="293"/>
      <c r="K18" s="291">
        <f>SUM(K14:M17)</f>
        <v>0</v>
      </c>
      <c r="L18" s="292"/>
      <c r="M18" s="293"/>
      <c r="N18" s="291">
        <f>SUM(N14:P17)</f>
        <v>0</v>
      </c>
      <c r="O18" s="292"/>
      <c r="P18" s="293"/>
      <c r="Q18" s="288"/>
      <c r="R18" s="289"/>
      <c r="S18" s="289"/>
      <c r="T18" s="290"/>
      <c r="U18" s="291">
        <f>SUM(U14:W17)</f>
        <v>0</v>
      </c>
      <c r="V18" s="292"/>
      <c r="W18" s="293"/>
      <c r="X18" s="291">
        <f>SUM(X14:Z17)</f>
        <v>0</v>
      </c>
      <c r="Y18" s="292"/>
      <c r="Z18" s="293"/>
      <c r="AA18" s="291">
        <f>SUM(AA14:AC17)</f>
        <v>0</v>
      </c>
      <c r="AB18" s="292"/>
      <c r="AC18" s="293"/>
      <c r="AD18" s="274">
        <f>SUM(H18:P18,U18:AC18)</f>
        <v>0</v>
      </c>
      <c r="AE18" s="275"/>
      <c r="AF18" s="275"/>
      <c r="AG18" s="275"/>
      <c r="AH18" s="276"/>
      <c r="AK18" s="75"/>
      <c r="AP18" s="74"/>
    </row>
    <row r="19" spans="1:42" ht="12" customHeight="1">
      <c r="A19" s="81"/>
      <c r="B19" s="81"/>
      <c r="C19" s="81"/>
      <c r="D19" s="81"/>
      <c r="E19" s="81"/>
      <c r="F19" s="115"/>
      <c r="G19" s="115"/>
      <c r="H19" s="115"/>
      <c r="I19" s="115"/>
      <c r="J19" s="115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</row>
    <row r="20" spans="1:42" ht="21.75" customHeight="1">
      <c r="A20" s="82" t="s">
        <v>103</v>
      </c>
      <c r="B20" s="81"/>
      <c r="C20" s="81"/>
      <c r="D20" s="81"/>
      <c r="E20" s="81"/>
      <c r="F20" s="115"/>
      <c r="G20" s="115"/>
      <c r="H20" s="115"/>
      <c r="I20" s="115"/>
      <c r="J20" s="115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</row>
    <row r="21" spans="1:42" ht="21.75" customHeight="1">
      <c r="A21" s="83"/>
      <c r="B21" s="265" t="s">
        <v>70</v>
      </c>
      <c r="C21" s="277"/>
      <c r="D21" s="277"/>
      <c r="E21" s="278" t="s">
        <v>104</v>
      </c>
      <c r="F21" s="277"/>
      <c r="G21" s="277"/>
      <c r="H21" s="267" t="s">
        <v>102</v>
      </c>
      <c r="I21" s="279"/>
      <c r="J21" s="279"/>
      <c r="K21" s="269" t="s">
        <v>105</v>
      </c>
      <c r="L21" s="280"/>
      <c r="M21" s="280"/>
      <c r="N21" s="280"/>
      <c r="O21" s="280"/>
      <c r="P21" s="280"/>
      <c r="Q21" s="280"/>
      <c r="R21" s="280"/>
      <c r="S21" s="280"/>
      <c r="T21" s="126"/>
      <c r="U21" s="271" t="s">
        <v>70</v>
      </c>
      <c r="V21" s="281"/>
      <c r="W21" s="281"/>
      <c r="X21" s="282" t="s">
        <v>104</v>
      </c>
      <c r="Y21" s="281"/>
      <c r="Z21" s="281"/>
      <c r="AA21" s="272" t="s">
        <v>102</v>
      </c>
      <c r="AB21" s="283"/>
      <c r="AC21" s="283"/>
      <c r="AD21" s="263" t="s">
        <v>105</v>
      </c>
      <c r="AE21" s="284"/>
      <c r="AF21" s="284"/>
      <c r="AG21" s="284"/>
      <c r="AH21" s="284"/>
      <c r="AI21" s="284"/>
      <c r="AJ21" s="284"/>
      <c r="AK21" s="284"/>
      <c r="AL21" s="284"/>
      <c r="AM21" s="123"/>
    </row>
    <row r="22" spans="1:42" ht="21.75" customHeight="1">
      <c r="A22" s="84" t="s">
        <v>65</v>
      </c>
      <c r="B22" s="265" t="s">
        <v>5</v>
      </c>
      <c r="C22" s="266"/>
      <c r="D22" s="266"/>
      <c r="E22" s="103">
        <v>5</v>
      </c>
      <c r="F22" s="103">
        <v>0</v>
      </c>
      <c r="G22" s="103">
        <v>0</v>
      </c>
      <c r="H22" s="267" t="s">
        <v>113</v>
      </c>
      <c r="I22" s="268"/>
      <c r="J22" s="268"/>
      <c r="K22" s="269"/>
      <c r="L22" s="270"/>
      <c r="M22" s="269">
        <v>1</v>
      </c>
      <c r="N22" s="270"/>
      <c r="O22" s="124" t="s">
        <v>37</v>
      </c>
      <c r="P22" s="269">
        <v>2</v>
      </c>
      <c r="Q22" s="270"/>
      <c r="R22" s="269">
        <v>3</v>
      </c>
      <c r="S22" s="270"/>
      <c r="T22" s="127" t="s">
        <v>65</v>
      </c>
      <c r="U22" s="271" t="s">
        <v>5</v>
      </c>
      <c r="V22" s="263"/>
      <c r="W22" s="263"/>
      <c r="X22" s="128">
        <v>5</v>
      </c>
      <c r="Y22" s="128">
        <v>0</v>
      </c>
      <c r="Z22" s="128">
        <v>0</v>
      </c>
      <c r="AA22" s="272" t="s">
        <v>13</v>
      </c>
      <c r="AB22" s="273"/>
      <c r="AC22" s="273"/>
      <c r="AD22" s="263"/>
      <c r="AE22" s="264"/>
      <c r="AF22" s="263"/>
      <c r="AG22" s="264"/>
      <c r="AH22" s="128" t="s">
        <v>37</v>
      </c>
      <c r="AI22" s="263">
        <v>4</v>
      </c>
      <c r="AJ22" s="264"/>
      <c r="AK22" s="263">
        <v>5</v>
      </c>
      <c r="AL22" s="264"/>
      <c r="AM22" s="123"/>
    </row>
    <row r="23" spans="1:42" ht="21.75" customHeight="1">
      <c r="A23" s="85" t="s">
        <v>106</v>
      </c>
      <c r="B23" s="255"/>
      <c r="C23" s="256"/>
      <c r="D23" s="256"/>
      <c r="E23" s="112"/>
      <c r="F23" s="104"/>
      <c r="G23" s="104"/>
      <c r="H23" s="257"/>
      <c r="I23" s="258"/>
      <c r="J23" s="258"/>
      <c r="K23" s="255"/>
      <c r="L23" s="259"/>
      <c r="M23" s="255"/>
      <c r="N23" s="259"/>
      <c r="O23" s="124" t="s">
        <v>37</v>
      </c>
      <c r="P23" s="255"/>
      <c r="Q23" s="259"/>
      <c r="R23" s="255"/>
      <c r="S23" s="259"/>
      <c r="T23" s="128">
        <v>11</v>
      </c>
      <c r="U23" s="260"/>
      <c r="V23" s="248"/>
      <c r="W23" s="248"/>
      <c r="X23" s="131"/>
      <c r="Y23" s="130"/>
      <c r="Z23" s="130"/>
      <c r="AA23" s="261"/>
      <c r="AB23" s="262"/>
      <c r="AC23" s="262"/>
      <c r="AD23" s="248"/>
      <c r="AE23" s="249"/>
      <c r="AF23" s="248"/>
      <c r="AG23" s="249"/>
      <c r="AH23" s="128" t="s">
        <v>37</v>
      </c>
      <c r="AI23" s="248"/>
      <c r="AJ23" s="249"/>
      <c r="AK23" s="248"/>
      <c r="AL23" s="249"/>
      <c r="AM23" s="123"/>
    </row>
    <row r="24" spans="1:42" ht="21.75" customHeight="1">
      <c r="A24" s="85" t="s">
        <v>107</v>
      </c>
      <c r="B24" s="255"/>
      <c r="C24" s="256"/>
      <c r="D24" s="256"/>
      <c r="E24" s="112"/>
      <c r="F24" s="104"/>
      <c r="G24" s="104"/>
      <c r="H24" s="257"/>
      <c r="I24" s="258"/>
      <c r="J24" s="258"/>
      <c r="K24" s="255"/>
      <c r="L24" s="259"/>
      <c r="M24" s="255"/>
      <c r="N24" s="259"/>
      <c r="O24" s="124" t="s">
        <v>37</v>
      </c>
      <c r="P24" s="255"/>
      <c r="Q24" s="259"/>
      <c r="R24" s="255"/>
      <c r="S24" s="259"/>
      <c r="T24" s="128">
        <v>12</v>
      </c>
      <c r="U24" s="248"/>
      <c r="V24" s="248"/>
      <c r="W24" s="248"/>
      <c r="X24" s="131"/>
      <c r="Y24" s="130"/>
      <c r="Z24" s="130"/>
      <c r="AA24" s="261"/>
      <c r="AB24" s="262"/>
      <c r="AC24" s="262"/>
      <c r="AD24" s="248"/>
      <c r="AE24" s="249"/>
      <c r="AF24" s="248"/>
      <c r="AG24" s="249"/>
      <c r="AH24" s="128" t="s">
        <v>37</v>
      </c>
      <c r="AI24" s="248"/>
      <c r="AJ24" s="249"/>
      <c r="AK24" s="248"/>
      <c r="AL24" s="249"/>
      <c r="AM24" s="123"/>
    </row>
    <row r="25" spans="1:42" ht="21.75" customHeight="1">
      <c r="A25" s="85" t="s">
        <v>108</v>
      </c>
      <c r="B25" s="255"/>
      <c r="C25" s="256"/>
      <c r="D25" s="256"/>
      <c r="E25" s="112"/>
      <c r="F25" s="104"/>
      <c r="G25" s="104"/>
      <c r="H25" s="257"/>
      <c r="I25" s="258"/>
      <c r="J25" s="258"/>
      <c r="K25" s="255"/>
      <c r="L25" s="259"/>
      <c r="M25" s="255"/>
      <c r="N25" s="259"/>
      <c r="O25" s="124" t="s">
        <v>37</v>
      </c>
      <c r="P25" s="255"/>
      <c r="Q25" s="259"/>
      <c r="R25" s="255"/>
      <c r="S25" s="259"/>
      <c r="T25" s="128">
        <v>13</v>
      </c>
      <c r="U25" s="248"/>
      <c r="V25" s="248"/>
      <c r="W25" s="248"/>
      <c r="X25" s="131"/>
      <c r="Y25" s="130"/>
      <c r="Z25" s="130"/>
      <c r="AA25" s="261"/>
      <c r="AB25" s="262"/>
      <c r="AC25" s="262"/>
      <c r="AD25" s="248"/>
      <c r="AE25" s="249"/>
      <c r="AF25" s="248"/>
      <c r="AG25" s="249"/>
      <c r="AH25" s="128" t="s">
        <v>37</v>
      </c>
      <c r="AI25" s="248"/>
      <c r="AJ25" s="249"/>
      <c r="AK25" s="248"/>
      <c r="AL25" s="249"/>
      <c r="AM25" s="123"/>
    </row>
    <row r="26" spans="1:42" ht="21.75" customHeight="1">
      <c r="A26" s="85" t="s">
        <v>88</v>
      </c>
      <c r="B26" s="255"/>
      <c r="C26" s="256"/>
      <c r="D26" s="256"/>
      <c r="E26" s="112"/>
      <c r="F26" s="104"/>
      <c r="G26" s="104"/>
      <c r="H26" s="257"/>
      <c r="I26" s="258"/>
      <c r="J26" s="258"/>
      <c r="K26" s="255"/>
      <c r="L26" s="259"/>
      <c r="M26" s="255"/>
      <c r="N26" s="259"/>
      <c r="O26" s="124" t="s">
        <v>37</v>
      </c>
      <c r="P26" s="255"/>
      <c r="Q26" s="259"/>
      <c r="R26" s="255"/>
      <c r="S26" s="259"/>
      <c r="T26" s="128">
        <v>14</v>
      </c>
      <c r="U26" s="248"/>
      <c r="V26" s="248"/>
      <c r="W26" s="248"/>
      <c r="X26" s="131"/>
      <c r="Y26" s="130"/>
      <c r="Z26" s="130"/>
      <c r="AA26" s="261"/>
      <c r="AB26" s="262"/>
      <c r="AC26" s="262"/>
      <c r="AD26" s="248"/>
      <c r="AE26" s="249"/>
      <c r="AF26" s="248"/>
      <c r="AG26" s="249"/>
      <c r="AH26" s="128" t="s">
        <v>37</v>
      </c>
      <c r="AI26" s="248"/>
      <c r="AJ26" s="249"/>
      <c r="AK26" s="248"/>
      <c r="AL26" s="249"/>
      <c r="AM26" s="123"/>
    </row>
    <row r="27" spans="1:42" ht="21.75" customHeight="1">
      <c r="A27" s="85" t="s">
        <v>72</v>
      </c>
      <c r="B27" s="255"/>
      <c r="C27" s="256"/>
      <c r="D27" s="256"/>
      <c r="E27" s="112"/>
      <c r="F27" s="104"/>
      <c r="G27" s="104"/>
      <c r="H27" s="257"/>
      <c r="I27" s="258"/>
      <c r="J27" s="258"/>
      <c r="K27" s="255"/>
      <c r="L27" s="259"/>
      <c r="M27" s="255"/>
      <c r="N27" s="259"/>
      <c r="O27" s="124" t="s">
        <v>37</v>
      </c>
      <c r="P27" s="255"/>
      <c r="Q27" s="259"/>
      <c r="R27" s="255"/>
      <c r="S27" s="259"/>
      <c r="T27" s="128">
        <v>15</v>
      </c>
      <c r="U27" s="248"/>
      <c r="V27" s="248"/>
      <c r="W27" s="248"/>
      <c r="X27" s="131"/>
      <c r="Y27" s="130"/>
      <c r="Z27" s="130"/>
      <c r="AA27" s="261"/>
      <c r="AB27" s="262"/>
      <c r="AC27" s="262"/>
      <c r="AD27" s="248"/>
      <c r="AE27" s="249"/>
      <c r="AF27" s="248"/>
      <c r="AG27" s="249"/>
      <c r="AH27" s="128" t="s">
        <v>37</v>
      </c>
      <c r="AI27" s="248"/>
      <c r="AJ27" s="249"/>
      <c r="AK27" s="248"/>
      <c r="AL27" s="249"/>
      <c r="AM27" s="123"/>
    </row>
    <row r="28" spans="1:42" ht="21.75" customHeight="1">
      <c r="A28" s="85" t="s">
        <v>110</v>
      </c>
      <c r="B28" s="255"/>
      <c r="C28" s="256"/>
      <c r="D28" s="256"/>
      <c r="E28" s="112"/>
      <c r="F28" s="104"/>
      <c r="G28" s="104"/>
      <c r="H28" s="257"/>
      <c r="I28" s="258"/>
      <c r="J28" s="258"/>
      <c r="K28" s="255"/>
      <c r="L28" s="259"/>
      <c r="M28" s="255"/>
      <c r="N28" s="259"/>
      <c r="O28" s="124" t="s">
        <v>37</v>
      </c>
      <c r="P28" s="255"/>
      <c r="Q28" s="259"/>
      <c r="R28" s="255"/>
      <c r="S28" s="259"/>
      <c r="T28" s="128">
        <v>16</v>
      </c>
      <c r="U28" s="248"/>
      <c r="V28" s="248"/>
      <c r="W28" s="248"/>
      <c r="X28" s="131"/>
      <c r="Y28" s="130"/>
      <c r="Z28" s="130"/>
      <c r="AA28" s="261"/>
      <c r="AB28" s="262"/>
      <c r="AC28" s="262"/>
      <c r="AD28" s="248"/>
      <c r="AE28" s="249"/>
      <c r="AF28" s="248"/>
      <c r="AG28" s="249"/>
      <c r="AH28" s="128" t="s">
        <v>37</v>
      </c>
      <c r="AI28" s="248"/>
      <c r="AJ28" s="249"/>
      <c r="AK28" s="248"/>
      <c r="AL28" s="249"/>
      <c r="AM28" s="123"/>
    </row>
    <row r="29" spans="1:42" ht="21.75" customHeight="1">
      <c r="A29" s="85" t="s">
        <v>57</v>
      </c>
      <c r="B29" s="255"/>
      <c r="C29" s="256"/>
      <c r="D29" s="256"/>
      <c r="E29" s="112"/>
      <c r="F29" s="104"/>
      <c r="G29" s="104"/>
      <c r="H29" s="257"/>
      <c r="I29" s="258"/>
      <c r="J29" s="258"/>
      <c r="K29" s="255"/>
      <c r="L29" s="259"/>
      <c r="M29" s="255"/>
      <c r="N29" s="259"/>
      <c r="O29" s="124" t="s">
        <v>37</v>
      </c>
      <c r="P29" s="255"/>
      <c r="Q29" s="259"/>
      <c r="R29" s="255"/>
      <c r="S29" s="259"/>
      <c r="T29" s="128">
        <v>17</v>
      </c>
      <c r="U29" s="248"/>
      <c r="V29" s="248"/>
      <c r="W29" s="248"/>
      <c r="X29" s="131"/>
      <c r="Y29" s="130"/>
      <c r="Z29" s="130"/>
      <c r="AA29" s="261"/>
      <c r="AB29" s="262"/>
      <c r="AC29" s="262"/>
      <c r="AD29" s="248"/>
      <c r="AE29" s="249"/>
      <c r="AF29" s="248"/>
      <c r="AG29" s="249"/>
      <c r="AH29" s="128" t="s">
        <v>37</v>
      </c>
      <c r="AI29" s="248"/>
      <c r="AJ29" s="249"/>
      <c r="AK29" s="248"/>
      <c r="AL29" s="249"/>
      <c r="AM29" s="123"/>
    </row>
    <row r="30" spans="1:42" ht="21.75" customHeight="1">
      <c r="A30" s="85" t="s">
        <v>111</v>
      </c>
      <c r="B30" s="255"/>
      <c r="C30" s="256"/>
      <c r="D30" s="256"/>
      <c r="E30" s="112"/>
      <c r="F30" s="104"/>
      <c r="G30" s="104"/>
      <c r="H30" s="257"/>
      <c r="I30" s="258"/>
      <c r="J30" s="258"/>
      <c r="K30" s="255"/>
      <c r="L30" s="259"/>
      <c r="M30" s="255"/>
      <c r="N30" s="259"/>
      <c r="O30" s="124" t="s">
        <v>37</v>
      </c>
      <c r="P30" s="255"/>
      <c r="Q30" s="259"/>
      <c r="R30" s="255"/>
      <c r="S30" s="259"/>
      <c r="T30" s="128">
        <v>18</v>
      </c>
      <c r="U30" s="248"/>
      <c r="V30" s="248"/>
      <c r="W30" s="248"/>
      <c r="X30" s="131"/>
      <c r="Y30" s="130"/>
      <c r="Z30" s="130"/>
      <c r="AA30" s="261"/>
      <c r="AB30" s="262"/>
      <c r="AC30" s="262"/>
      <c r="AD30" s="248"/>
      <c r="AE30" s="249"/>
      <c r="AF30" s="248"/>
      <c r="AG30" s="249"/>
      <c r="AH30" s="128" t="s">
        <v>37</v>
      </c>
      <c r="AI30" s="248"/>
      <c r="AJ30" s="249"/>
      <c r="AK30" s="248"/>
      <c r="AL30" s="249"/>
      <c r="AM30" s="123"/>
    </row>
    <row r="31" spans="1:42" ht="21.75" customHeight="1">
      <c r="A31" s="85" t="s">
        <v>112</v>
      </c>
      <c r="B31" s="255"/>
      <c r="C31" s="256"/>
      <c r="D31" s="256"/>
      <c r="E31" s="112"/>
      <c r="F31" s="104"/>
      <c r="G31" s="104"/>
      <c r="H31" s="257"/>
      <c r="I31" s="258"/>
      <c r="J31" s="258"/>
      <c r="K31" s="255"/>
      <c r="L31" s="259"/>
      <c r="M31" s="255"/>
      <c r="N31" s="259"/>
      <c r="O31" s="124" t="s">
        <v>37</v>
      </c>
      <c r="P31" s="255"/>
      <c r="Q31" s="259"/>
      <c r="R31" s="255"/>
      <c r="S31" s="259"/>
      <c r="T31" s="128">
        <v>19</v>
      </c>
      <c r="U31" s="260"/>
      <c r="V31" s="248"/>
      <c r="W31" s="248"/>
      <c r="X31" s="131"/>
      <c r="Y31" s="130"/>
      <c r="Z31" s="130"/>
      <c r="AA31" s="261"/>
      <c r="AB31" s="262"/>
      <c r="AC31" s="262"/>
      <c r="AD31" s="248"/>
      <c r="AE31" s="249"/>
      <c r="AF31" s="248"/>
      <c r="AG31" s="249"/>
      <c r="AH31" s="128" t="s">
        <v>37</v>
      </c>
      <c r="AI31" s="248"/>
      <c r="AJ31" s="249"/>
      <c r="AK31" s="248"/>
      <c r="AL31" s="249"/>
      <c r="AM31" s="123"/>
    </row>
    <row r="32" spans="1:42" ht="21.75" customHeight="1">
      <c r="A32" s="85" t="s">
        <v>73</v>
      </c>
      <c r="B32" s="255"/>
      <c r="C32" s="256"/>
      <c r="D32" s="256"/>
      <c r="E32" s="112"/>
      <c r="F32" s="104"/>
      <c r="G32" s="104"/>
      <c r="H32" s="257"/>
      <c r="I32" s="258"/>
      <c r="J32" s="258"/>
      <c r="K32" s="255"/>
      <c r="L32" s="259"/>
      <c r="M32" s="255"/>
      <c r="N32" s="259"/>
      <c r="O32" s="124" t="s">
        <v>37</v>
      </c>
      <c r="P32" s="255"/>
      <c r="Q32" s="259"/>
      <c r="R32" s="255"/>
      <c r="S32" s="259"/>
      <c r="T32" s="128">
        <v>20</v>
      </c>
      <c r="U32" s="260"/>
      <c r="V32" s="248"/>
      <c r="W32" s="248"/>
      <c r="X32" s="131"/>
      <c r="Y32" s="130"/>
      <c r="Z32" s="130"/>
      <c r="AA32" s="261"/>
      <c r="AB32" s="262"/>
      <c r="AC32" s="262"/>
      <c r="AD32" s="248"/>
      <c r="AE32" s="249"/>
      <c r="AF32" s="248"/>
      <c r="AG32" s="249"/>
      <c r="AH32" s="128" t="s">
        <v>37</v>
      </c>
      <c r="AI32" s="248"/>
      <c r="AJ32" s="249"/>
      <c r="AK32" s="248"/>
      <c r="AL32" s="249"/>
      <c r="AM32" s="123"/>
    </row>
    <row r="33" spans="1:42" ht="21.75" hidden="1" customHeight="1">
      <c r="A33" s="86"/>
      <c r="B33" s="250">
        <f>COUNTA($B23:$H23)+SUM(B34:D37)</f>
        <v>0</v>
      </c>
      <c r="C33" s="251"/>
      <c r="D33" s="251"/>
      <c r="E33" s="94">
        <f>COUNTA($B24:$H24)+SUM(E34:E37)</f>
        <v>0</v>
      </c>
      <c r="F33" s="94">
        <f>COUNTA($B25:$H25)+SUM(F34:F37)</f>
        <v>0</v>
      </c>
      <c r="G33" s="94">
        <f>COUNTA($B26:$H26)+SUM(G34:G37)</f>
        <v>0</v>
      </c>
      <c r="H33" s="250">
        <f>COUNTA($B27:$H27)+SUM(H34:J37)</f>
        <v>0</v>
      </c>
      <c r="I33" s="251"/>
      <c r="J33" s="251"/>
      <c r="K33" s="250">
        <f>COUNTA($B28:$H28)+SUM(K34:L37)</f>
        <v>0</v>
      </c>
      <c r="L33" s="251"/>
      <c r="M33" s="250">
        <f>COUNTA($B29:$H29)+SUM(M34:N37)</f>
        <v>0</v>
      </c>
      <c r="N33" s="251"/>
      <c r="O33" s="94">
        <f>COUNTA($B30:$H30)+SUM(O34:O37)</f>
        <v>0</v>
      </c>
      <c r="P33" s="250">
        <f>COUNTA($B31:$H31)+SUM(P34:Q37)</f>
        <v>0</v>
      </c>
      <c r="Q33" s="251"/>
      <c r="R33" s="250">
        <f>COUNTA($B32:$H32)+SUM(R34:R37)</f>
        <v>0</v>
      </c>
      <c r="S33" s="251"/>
      <c r="T33" s="95"/>
      <c r="U33" s="252"/>
      <c r="V33" s="253"/>
      <c r="W33" s="253"/>
      <c r="X33" s="132"/>
      <c r="Y33" s="132"/>
      <c r="Z33" s="132"/>
      <c r="AA33" s="254"/>
      <c r="AB33" s="253"/>
      <c r="AC33" s="253"/>
      <c r="AD33" s="254"/>
      <c r="AE33" s="253"/>
      <c r="AF33" s="254"/>
      <c r="AG33" s="253"/>
      <c r="AH33" s="132"/>
      <c r="AI33" s="254"/>
      <c r="AJ33" s="253"/>
      <c r="AK33" s="254"/>
      <c r="AL33" s="253"/>
      <c r="AM33" s="123"/>
    </row>
    <row r="34" spans="1:42" ht="21.75" hidden="1" customHeight="1">
      <c r="A34" s="86"/>
      <c r="B34" s="246">
        <f>IF((COUNT($K23)+COUNT($M23)+COUNT($P23))+COUNT($R23)=4,1,0)</f>
        <v>0</v>
      </c>
      <c r="C34" s="247"/>
      <c r="D34" s="247"/>
      <c r="E34" s="95">
        <f>IF((COUNT($K24)+COUNT($M24)+COUNT($P24))+COUNT($R24)=4,1,0)</f>
        <v>0</v>
      </c>
      <c r="F34" s="95">
        <f>IF((COUNT($K25)+COUNT($M25)+COUNT($P25))+COUNT($R25)=4,1,0)</f>
        <v>0</v>
      </c>
      <c r="G34" s="95">
        <f>IF((COUNT($K26)+COUNT($M26)+COUNT($P26))+COUNT($R26)=4,1,0)</f>
        <v>0</v>
      </c>
      <c r="H34" s="246">
        <f>IF((COUNT($K27)+COUNT($M27)+COUNT($P27))+COUNT($R27)=4,1,0)</f>
        <v>0</v>
      </c>
      <c r="I34" s="247"/>
      <c r="J34" s="247"/>
      <c r="K34" s="246">
        <f>IF((COUNT($K28)+COUNT($M28)+COUNT($P28))+COUNT($R28)=4,1,0)</f>
        <v>0</v>
      </c>
      <c r="L34" s="247"/>
      <c r="M34" s="246">
        <f>IF((COUNT($K29)+COUNT($M29)+COUNT($P29))+COUNT($R29)=4,1,0)</f>
        <v>0</v>
      </c>
      <c r="N34" s="247"/>
      <c r="O34" s="95">
        <f>IF((COUNT($K30)+COUNT($M30)+COUNT($P30))+COUNT($R30)=4,1,0)</f>
        <v>0</v>
      </c>
      <c r="P34" s="246">
        <f>IF((COUNT($K31)+COUNT($M31)+COUNT($P31))+COUNT($R31)=4,1,0)</f>
        <v>0</v>
      </c>
      <c r="Q34" s="247"/>
      <c r="R34" s="246">
        <f>IF((COUNT($K32)+COUNT($M32)+COUNT($P32))+COUNT($R32)=4,1,0)</f>
        <v>0</v>
      </c>
      <c r="S34" s="247"/>
      <c r="T34" s="95"/>
      <c r="U34" s="246"/>
      <c r="V34" s="247"/>
      <c r="W34" s="247"/>
      <c r="X34" s="95"/>
      <c r="Y34" s="95"/>
      <c r="Z34" s="95"/>
      <c r="AA34" s="246"/>
      <c r="AB34" s="247"/>
      <c r="AC34" s="247"/>
      <c r="AD34" s="246"/>
      <c r="AE34" s="247"/>
      <c r="AF34" s="246"/>
      <c r="AG34" s="247"/>
      <c r="AH34" s="95"/>
      <c r="AI34" s="246"/>
      <c r="AJ34" s="247"/>
      <c r="AK34" s="246"/>
      <c r="AL34" s="247"/>
      <c r="AM34" s="123"/>
    </row>
    <row r="35" spans="1:42" ht="21.75" hidden="1" customHeight="1">
      <c r="A35" s="86"/>
      <c r="B35" s="246">
        <f>IF(IF(COUNT($K23)=0,1,0)+IF((COUNT($M23)+COUNT($P23)+COUNT($R23))=3,1,0)=2,1,0)</f>
        <v>0</v>
      </c>
      <c r="C35" s="247"/>
      <c r="D35" s="247"/>
      <c r="E35" s="95">
        <f>IF(IF(COUNT($K24)=0,1,0)+IF((COUNT($M24)+COUNT($P24)+COUNT($R24))=3,1,0)=2,1,0)</f>
        <v>0</v>
      </c>
      <c r="F35" s="95">
        <f>IF(IF(COUNT($K25)=0,1,0)+IF((COUNT($M25)+COUNT($P25)+COUNT($R25))=3,1,0)=2,1,0)</f>
        <v>0</v>
      </c>
      <c r="G35" s="95">
        <f>IF(IF(COUNT($K26)=0,1,0)+IF((COUNT($M26)+COUNT($P26)+COUNT($R26))=3,1,0)=2,1,0)</f>
        <v>0</v>
      </c>
      <c r="H35" s="246">
        <f>IF(IF(COUNT($K27)=0,1,0)+IF((COUNT($M27)+COUNT($P27)+COUNT($R27))=3,1,0)=2,1,0)</f>
        <v>0</v>
      </c>
      <c r="I35" s="247"/>
      <c r="J35" s="247"/>
      <c r="K35" s="246">
        <f>IF(IF(COUNT($K28)=0,1,0)+IF((COUNT($M28)+COUNT($P28)+COUNT($R28))=3,1,0)=2,1,0)</f>
        <v>0</v>
      </c>
      <c r="L35" s="247"/>
      <c r="M35" s="246">
        <f>IF(IF(COUNT($K29)=0,1,0)+IF((COUNT($M29)+COUNT($P29)+COUNT($R29))=3,1,0)=2,1,0)</f>
        <v>0</v>
      </c>
      <c r="N35" s="247"/>
      <c r="O35" s="95">
        <f>IF(IF(COUNT($K30)=0,1,0)+IF((COUNT($M30)+COUNT($P30)+COUNT($R30))=3,1,0)=2,1,0)</f>
        <v>0</v>
      </c>
      <c r="P35" s="246">
        <f>IF(IF(COUNT($K31)=0,1,0)+IF((COUNT($M31)+COUNT($P31)+COUNT($R31))=3,1,0)=2,1,0)</f>
        <v>0</v>
      </c>
      <c r="Q35" s="247"/>
      <c r="R35" s="246">
        <f>IF(IF(COUNT($K32)=0,1,0)+IF((COUNT($M32)+COUNT($P32)+COUNT($R32))=3,1,0)=2,1,0)</f>
        <v>0</v>
      </c>
      <c r="S35" s="247"/>
      <c r="T35" s="95"/>
      <c r="U35" s="246"/>
      <c r="V35" s="247"/>
      <c r="W35" s="247"/>
      <c r="X35" s="95"/>
      <c r="Y35" s="95"/>
      <c r="Z35" s="95"/>
      <c r="AA35" s="246"/>
      <c r="AB35" s="247"/>
      <c r="AC35" s="247"/>
      <c r="AD35" s="246"/>
      <c r="AE35" s="247"/>
      <c r="AF35" s="246"/>
      <c r="AG35" s="247"/>
      <c r="AH35" s="95"/>
      <c r="AI35" s="246"/>
      <c r="AJ35" s="247"/>
      <c r="AK35" s="246"/>
      <c r="AL35" s="247"/>
      <c r="AM35" s="123"/>
    </row>
    <row r="36" spans="1:42" ht="21.75" hidden="1" customHeight="1">
      <c r="A36" s="86"/>
      <c r="B36" s="246">
        <f>IF(IF(COUNT($K23)=0,1,0)+IF(COUNT($M23)=0,1,0)+IF(COUNT($P23)+COUNT($R23)=2,1,0)=3,1,0)</f>
        <v>0</v>
      </c>
      <c r="C36" s="247"/>
      <c r="D36" s="247"/>
      <c r="E36" s="95">
        <f>IF(IF(COUNT($K24)=0,1,0)+IF(COUNT($M24)=0,1,0)+IF(COUNT($P24)+COUNT($R24)=2,1,0)=3,1,0)</f>
        <v>0</v>
      </c>
      <c r="F36" s="95">
        <f>IF(IF(COUNT($K25)=0,1,0)+IF(COUNT($M25)=0,1,0)+IF(COUNT($P25)+COUNT($R25)=2,1,0)=3,1,0)</f>
        <v>0</v>
      </c>
      <c r="G36" s="95">
        <f>IF(IF(COUNT($K26)=0,1,0)+IF(COUNT($M26)=0,1,0)+IF(COUNT($P26)+COUNT($R26)=2,1,0)=3,1,0)</f>
        <v>0</v>
      </c>
      <c r="H36" s="246">
        <f>IF(IF(COUNT($K27)=0,1,0)+IF(COUNT($M27)=0,1,0)+IF(COUNT($P27)+COUNT($R27)=2,1,0)=3,1,0)</f>
        <v>0</v>
      </c>
      <c r="I36" s="247"/>
      <c r="J36" s="247"/>
      <c r="K36" s="246">
        <f>IF(IF(COUNT($K28)=0,1,0)+IF(COUNT($M28)=0,1,0)+IF(COUNT($P28)+COUNT($R28)=2,1,0)=3,1,0)</f>
        <v>0</v>
      </c>
      <c r="L36" s="247"/>
      <c r="M36" s="246">
        <f>IF(IF(COUNT($K29)=0,1,0)+IF(COUNT($M29)=0,1,0)+IF(COUNT($P29)+COUNT($R29)=2,1,0)=3,1,0)</f>
        <v>0</v>
      </c>
      <c r="N36" s="247"/>
      <c r="O36" s="95">
        <f>IF(IF(COUNT($K30)=0,1,0)+IF(COUNT($M30)=0,1,0)+IF(COUNT($P30)+COUNT($R30)=2,1,0)=3,1,0)</f>
        <v>0</v>
      </c>
      <c r="P36" s="246">
        <f>IF(IF(COUNT($K31)=0,1,0)+IF(COUNT($M31)=0,1,0)+IF(COUNT($P31)+COUNT($R31)=2,1,0)=3,1,0)</f>
        <v>0</v>
      </c>
      <c r="Q36" s="247"/>
      <c r="R36" s="246">
        <f>IF(IF(COUNT($K32)=0,1,0)+IF(COUNT($M32)=0,1,0)+IF(COUNT($P32)+COUNT($R32)=2,1,0)=3,1,0)</f>
        <v>0</v>
      </c>
      <c r="S36" s="247"/>
      <c r="T36" s="95"/>
      <c r="U36" s="246"/>
      <c r="V36" s="247"/>
      <c r="W36" s="247"/>
      <c r="X36" s="95"/>
      <c r="Y36" s="95"/>
      <c r="Z36" s="95"/>
      <c r="AA36" s="246"/>
      <c r="AB36" s="247"/>
      <c r="AC36" s="247"/>
      <c r="AD36" s="246"/>
      <c r="AE36" s="247"/>
      <c r="AF36" s="246"/>
      <c r="AG36" s="247"/>
      <c r="AH36" s="95"/>
      <c r="AI36" s="246"/>
      <c r="AJ36" s="247"/>
      <c r="AK36" s="246"/>
      <c r="AL36" s="247"/>
      <c r="AM36" s="123"/>
    </row>
    <row r="37" spans="1:42" ht="21.75" hidden="1" customHeight="1">
      <c r="A37" s="86"/>
      <c r="B37" s="246">
        <f>IF(IF(COUNT($K23)=0,1,0)+IF(COUNT($M23)=0,1,0)+IF(COUNT($P23)=0,1,0)+IF(COUNT($R23)=1,1,0)=4,1,0)</f>
        <v>0</v>
      </c>
      <c r="C37" s="247"/>
      <c r="D37" s="247"/>
      <c r="E37" s="95">
        <f>IF(IF(COUNT($K24)=0,1,0)+IF(COUNT($M24)=0,1,0)+IF(COUNT($P24)=0,1,0)+IF(COUNT($R24)=1,1,0)=4,1,0)</f>
        <v>0</v>
      </c>
      <c r="F37" s="95">
        <f>IF(IF(COUNT($K25)=0,1,0)+IF(COUNT($M25)=0,1,0)+IF(COUNT($P25)=0,1,0)+IF(COUNT($R25)=1,1,0)=4,1,0)</f>
        <v>0</v>
      </c>
      <c r="G37" s="95">
        <f>IF(IF(COUNT($K26)=0,1,0)+IF(COUNT($M26)=0,1,0)+IF(COUNT($P26)=0,1,0)+IF(COUNT($R26)=1,1,0)=4,1,0)</f>
        <v>0</v>
      </c>
      <c r="H37" s="246">
        <f>IF(IF(COUNT($K27)=0,1,0)+IF(COUNT($M27)=0,1,0)+IF(COUNT($P27)=0,1,0)+IF(COUNT($R27)=1,1,0)=4,1,0)</f>
        <v>0</v>
      </c>
      <c r="I37" s="247"/>
      <c r="J37" s="247"/>
      <c r="K37" s="246">
        <f>IF(IF(COUNT($K28)=0,1,0)+IF(COUNT($M28)=0,1,0)+IF(COUNT($P28)=0,1,0)+IF(COUNT($R28)=1,1,0)=4,1,0)</f>
        <v>0</v>
      </c>
      <c r="L37" s="247"/>
      <c r="M37" s="246">
        <f>IF(IF(COUNT($K29)=0,1,0)+IF(COUNT($M29)=0,1,0)+IF(COUNT($P29)=0,1,0)+IF(COUNT($R29)=1,1,0)=4,1,0)</f>
        <v>0</v>
      </c>
      <c r="N37" s="247"/>
      <c r="O37" s="95">
        <f>IF(IF(COUNT($K30)=0,1,0)+IF(COUNT($M30)=0,1,0)+IF(COUNT($P30)=0,1,0)+IF(COUNT($R30)=1,1,0)=4,1,0)</f>
        <v>0</v>
      </c>
      <c r="P37" s="246">
        <f>IF(IF(COUNT($K31)=0,1,0)+IF(COUNT($M31)=0,1,0)+IF(COUNT($P31)=0,1,0)+IF(COUNT($R31)=1,1,0)=4,1,0)</f>
        <v>0</v>
      </c>
      <c r="Q37" s="247"/>
      <c r="R37" s="246">
        <f>IF(IF(COUNT($K32)=0,1,0)+IF(COUNT($M32)=0,1,0)+IF(COUNT($P32)=0,1,0)+IF(COUNT($R32)=1,1,0)=4,1,0)</f>
        <v>0</v>
      </c>
      <c r="S37" s="247"/>
      <c r="T37" s="95"/>
      <c r="U37" s="246"/>
      <c r="V37" s="247"/>
      <c r="W37" s="247"/>
      <c r="X37" s="95"/>
      <c r="Y37" s="95"/>
      <c r="Z37" s="95"/>
      <c r="AA37" s="246"/>
      <c r="AB37" s="247"/>
      <c r="AC37" s="247"/>
      <c r="AD37" s="246"/>
      <c r="AE37" s="247"/>
      <c r="AF37" s="246"/>
      <c r="AG37" s="247"/>
      <c r="AH37" s="95"/>
      <c r="AI37" s="246"/>
      <c r="AJ37" s="247"/>
      <c r="AK37" s="246"/>
      <c r="AL37" s="247"/>
      <c r="AM37" s="123"/>
    </row>
    <row r="38" spans="1:42" ht="21.75" hidden="1" customHeight="1">
      <c r="A38" s="81"/>
      <c r="B38" s="81"/>
      <c r="C38" s="81"/>
      <c r="D38" s="81"/>
      <c r="E38" s="81"/>
      <c r="F38" s="115"/>
      <c r="G38" s="115"/>
      <c r="H38" s="115"/>
      <c r="I38" s="115"/>
      <c r="J38" s="115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</row>
    <row r="39" spans="1:42" ht="24.75" hidden="1" customHeight="1">
      <c r="A39" s="227" t="s">
        <v>84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9"/>
      <c r="AP39" s="139" t="s">
        <v>186</v>
      </c>
    </row>
    <row r="40" spans="1:42" s="76" customFormat="1" ht="30.75" hidden="1" customHeight="1">
      <c r="A40" s="87" t="s">
        <v>194</v>
      </c>
      <c r="B40" s="230" t="s">
        <v>187</v>
      </c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1"/>
      <c r="AP40" s="137"/>
    </row>
    <row r="41" spans="1:42" ht="25.5" hidden="1" customHeight="1">
      <c r="A41" s="87" t="s">
        <v>194</v>
      </c>
      <c r="B41" s="232" t="s">
        <v>175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3"/>
    </row>
    <row r="42" spans="1:42" ht="25.5" hidden="1" customHeight="1">
      <c r="A42" s="87" t="s">
        <v>194</v>
      </c>
      <c r="B42" s="234" t="s">
        <v>53</v>
      </c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5"/>
    </row>
    <row r="43" spans="1:42" ht="18" customHeight="1"/>
    <row r="44" spans="1:42" ht="13.5" customHeight="1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129"/>
      <c r="U44" s="129"/>
      <c r="V44" s="129"/>
      <c r="W44" s="129"/>
      <c r="X44" s="133"/>
      <c r="Y44" s="133"/>
      <c r="Z44" s="133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1:42" ht="13.5" customHeight="1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129"/>
      <c r="U45" s="129"/>
      <c r="V45" s="129"/>
      <c r="W45" s="129"/>
      <c r="X45" s="133"/>
      <c r="Y45" s="133"/>
      <c r="Z45" s="133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1:42" s="77" customFormat="1" ht="18.75" hidden="1" customHeight="1">
      <c r="C46" s="105" t="s">
        <v>173</v>
      </c>
      <c r="AP46" s="140"/>
    </row>
    <row r="47" spans="1:42" s="77" customFormat="1" ht="18.75" hidden="1" customHeight="1">
      <c r="A47" s="77">
        <v>1</v>
      </c>
      <c r="B47" s="96" t="s">
        <v>145</v>
      </c>
      <c r="C47" s="106">
        <v>4050</v>
      </c>
      <c r="D47" s="77">
        <v>600</v>
      </c>
      <c r="E47" s="113">
        <v>0</v>
      </c>
      <c r="F47" s="77" t="s">
        <v>146</v>
      </c>
      <c r="I47" s="77">
        <v>250</v>
      </c>
      <c r="AP47" s="140"/>
    </row>
    <row r="48" spans="1:42" s="77" customFormat="1" ht="18.75" hidden="1" customHeight="1">
      <c r="A48" s="77">
        <v>2</v>
      </c>
      <c r="B48" s="96" t="s">
        <v>147</v>
      </c>
      <c r="C48" s="106">
        <v>4050</v>
      </c>
      <c r="D48" s="77">
        <v>600</v>
      </c>
      <c r="E48" s="113">
        <v>0</v>
      </c>
      <c r="F48" s="77" t="s">
        <v>146</v>
      </c>
      <c r="I48" s="77">
        <v>250</v>
      </c>
      <c r="AP48" s="140"/>
    </row>
    <row r="49" spans="1:42" s="77" customFormat="1" ht="18.75" hidden="1" customHeight="1">
      <c r="A49" s="77">
        <v>3</v>
      </c>
      <c r="B49" s="96" t="s">
        <v>148</v>
      </c>
      <c r="C49" s="106">
        <v>4050</v>
      </c>
      <c r="D49" s="77">
        <v>600</v>
      </c>
      <c r="E49" s="113">
        <v>0</v>
      </c>
      <c r="F49" s="77" t="s">
        <v>146</v>
      </c>
      <c r="I49" s="77">
        <v>250</v>
      </c>
      <c r="AP49" s="140"/>
    </row>
    <row r="50" spans="1:42" s="77" customFormat="1" ht="18.75" hidden="1" customHeight="1">
      <c r="A50" s="77">
        <v>4</v>
      </c>
      <c r="B50" s="96" t="s">
        <v>124</v>
      </c>
      <c r="C50" s="106">
        <v>4050</v>
      </c>
      <c r="D50" s="77">
        <v>600</v>
      </c>
      <c r="E50" s="113">
        <v>0</v>
      </c>
      <c r="F50" s="77" t="s">
        <v>146</v>
      </c>
      <c r="I50" s="77">
        <v>250</v>
      </c>
      <c r="AP50" s="140"/>
    </row>
    <row r="51" spans="1:42" s="77" customFormat="1" ht="18.75" hidden="1" customHeight="1">
      <c r="A51" s="77">
        <v>5</v>
      </c>
      <c r="B51" s="96" t="s">
        <v>149</v>
      </c>
      <c r="C51" s="106">
        <v>4050</v>
      </c>
      <c r="D51" s="77">
        <v>600</v>
      </c>
      <c r="E51" s="113">
        <v>0</v>
      </c>
      <c r="F51" s="77" t="s">
        <v>146</v>
      </c>
      <c r="I51" s="77">
        <v>250</v>
      </c>
      <c r="AP51" s="140"/>
    </row>
    <row r="52" spans="1:42" s="77" customFormat="1" ht="18.75" hidden="1" customHeight="1">
      <c r="A52" s="77">
        <v>6</v>
      </c>
      <c r="B52" s="96" t="s">
        <v>150</v>
      </c>
      <c r="C52" s="106">
        <v>4050</v>
      </c>
      <c r="D52" s="77">
        <v>600</v>
      </c>
      <c r="E52" s="113">
        <v>0</v>
      </c>
      <c r="F52" s="77" t="s">
        <v>146</v>
      </c>
      <c r="I52" s="77">
        <v>250</v>
      </c>
      <c r="AP52" s="140"/>
    </row>
    <row r="53" spans="1:42" s="77" customFormat="1" ht="18.75" hidden="1" customHeight="1">
      <c r="A53" s="77">
        <v>7</v>
      </c>
      <c r="B53" s="96" t="s">
        <v>151</v>
      </c>
      <c r="C53" s="106">
        <v>4050</v>
      </c>
      <c r="D53" s="77">
        <v>600</v>
      </c>
      <c r="E53" s="113">
        <v>0</v>
      </c>
      <c r="F53" s="77" t="s">
        <v>146</v>
      </c>
      <c r="I53" s="77">
        <v>250</v>
      </c>
      <c r="AP53" s="140"/>
    </row>
    <row r="54" spans="1:42" s="77" customFormat="1" ht="18.75" hidden="1" customHeight="1">
      <c r="A54" s="77">
        <v>8</v>
      </c>
      <c r="B54" s="96" t="s">
        <v>152</v>
      </c>
      <c r="C54" s="106">
        <v>4050</v>
      </c>
      <c r="D54" s="77">
        <v>600</v>
      </c>
      <c r="E54" s="113">
        <v>0</v>
      </c>
      <c r="F54" s="77" t="s">
        <v>146</v>
      </c>
      <c r="I54" s="77">
        <v>250</v>
      </c>
      <c r="AP54" s="140"/>
    </row>
    <row r="55" spans="1:42" s="77" customFormat="1" ht="18.75" hidden="1" customHeight="1">
      <c r="A55" s="77">
        <v>9</v>
      </c>
      <c r="B55" s="96" t="s">
        <v>130</v>
      </c>
      <c r="C55" s="106">
        <v>4050</v>
      </c>
      <c r="D55" s="77">
        <v>600</v>
      </c>
      <c r="E55" s="113">
        <v>0</v>
      </c>
      <c r="F55" s="77" t="s">
        <v>146</v>
      </c>
      <c r="I55" s="77">
        <v>250</v>
      </c>
      <c r="AP55" s="140"/>
    </row>
    <row r="56" spans="1:42" s="77" customFormat="1" ht="18.75" hidden="1" customHeight="1">
      <c r="A56" s="77">
        <v>10</v>
      </c>
      <c r="B56" s="77" t="s">
        <v>153</v>
      </c>
      <c r="C56" s="106">
        <v>4050</v>
      </c>
      <c r="D56" s="77">
        <v>600</v>
      </c>
      <c r="E56" s="113">
        <v>0</v>
      </c>
      <c r="F56" s="77" t="s">
        <v>146</v>
      </c>
      <c r="I56" s="77">
        <v>250</v>
      </c>
      <c r="AP56" s="140"/>
    </row>
    <row r="57" spans="1:42" s="77" customFormat="1" ht="18.75" hidden="1" customHeight="1">
      <c r="A57" s="77">
        <v>11</v>
      </c>
      <c r="B57" s="77" t="s">
        <v>154</v>
      </c>
      <c r="C57" s="106">
        <v>4050</v>
      </c>
      <c r="D57" s="77">
        <v>600</v>
      </c>
      <c r="E57" s="113">
        <v>0</v>
      </c>
      <c r="F57" s="77" t="s">
        <v>146</v>
      </c>
      <c r="I57" s="77">
        <v>250</v>
      </c>
      <c r="AP57" s="140"/>
    </row>
    <row r="58" spans="1:42" s="77" customFormat="1" ht="18.75" hidden="1" customHeight="1">
      <c r="A58" s="77">
        <v>12</v>
      </c>
      <c r="B58" s="77" t="s">
        <v>44</v>
      </c>
      <c r="C58" s="106">
        <v>350</v>
      </c>
      <c r="D58" s="77">
        <v>55</v>
      </c>
      <c r="E58" s="113">
        <v>0</v>
      </c>
      <c r="F58" s="77" t="s">
        <v>155</v>
      </c>
      <c r="I58" s="77">
        <v>600</v>
      </c>
      <c r="AP58" s="140"/>
    </row>
    <row r="59" spans="1:42" s="77" customFormat="1" ht="18.75" hidden="1" customHeight="1">
      <c r="A59" s="77">
        <v>13</v>
      </c>
      <c r="B59" s="77" t="s">
        <v>156</v>
      </c>
      <c r="C59" s="106">
        <v>350</v>
      </c>
      <c r="D59" s="77">
        <v>55</v>
      </c>
      <c r="E59" s="113">
        <v>0</v>
      </c>
      <c r="F59" s="77" t="s">
        <v>155</v>
      </c>
      <c r="I59" s="77">
        <v>600</v>
      </c>
      <c r="AP59" s="140"/>
    </row>
    <row r="60" spans="1:42" s="77" customFormat="1" ht="18.75" hidden="1" customHeight="1">
      <c r="A60" s="77">
        <v>14</v>
      </c>
      <c r="B60" s="77" t="s">
        <v>31</v>
      </c>
      <c r="C60" s="106">
        <v>350</v>
      </c>
      <c r="D60" s="77">
        <v>55</v>
      </c>
      <c r="E60" s="113">
        <v>0</v>
      </c>
      <c r="F60" s="77" t="s">
        <v>155</v>
      </c>
      <c r="I60" s="77">
        <v>600</v>
      </c>
      <c r="AP60" s="140"/>
    </row>
    <row r="61" spans="1:42" s="77" customFormat="1" ht="18.75" hidden="1" customHeight="1">
      <c r="A61" s="77">
        <v>15</v>
      </c>
      <c r="B61" s="77" t="s">
        <v>157</v>
      </c>
      <c r="C61" s="106">
        <v>350</v>
      </c>
      <c r="D61" s="77">
        <v>55</v>
      </c>
      <c r="E61" s="113">
        <v>0</v>
      </c>
      <c r="F61" s="77" t="s">
        <v>155</v>
      </c>
      <c r="I61" s="77">
        <v>600</v>
      </c>
      <c r="AP61" s="140"/>
    </row>
    <row r="62" spans="1:42" s="77" customFormat="1" ht="18.75" hidden="1" customHeight="1">
      <c r="A62" s="77">
        <v>16</v>
      </c>
      <c r="B62" s="77" t="s">
        <v>131</v>
      </c>
      <c r="C62" s="106">
        <v>350</v>
      </c>
      <c r="D62" s="77">
        <v>55</v>
      </c>
      <c r="E62" s="113">
        <v>0</v>
      </c>
      <c r="F62" s="77" t="s">
        <v>155</v>
      </c>
      <c r="I62" s="77">
        <v>600</v>
      </c>
      <c r="AP62" s="140"/>
    </row>
    <row r="63" spans="1:42" s="77" customFormat="1" ht="18.75" hidden="1" customHeight="1">
      <c r="A63" s="77">
        <v>17</v>
      </c>
      <c r="B63" s="77" t="s">
        <v>158</v>
      </c>
      <c r="C63" s="106">
        <v>350</v>
      </c>
      <c r="D63" s="77">
        <v>55</v>
      </c>
      <c r="E63" s="113">
        <v>0</v>
      </c>
      <c r="F63" s="77" t="s">
        <v>155</v>
      </c>
      <c r="I63" s="77">
        <v>600</v>
      </c>
      <c r="AP63" s="140"/>
    </row>
    <row r="64" spans="1:42" s="77" customFormat="1" ht="18.75" hidden="1" customHeight="1">
      <c r="A64" s="77">
        <v>18</v>
      </c>
      <c r="B64" s="77" t="s">
        <v>159</v>
      </c>
      <c r="C64" s="106">
        <v>350</v>
      </c>
      <c r="D64" s="77">
        <v>55</v>
      </c>
      <c r="E64" s="113">
        <v>0</v>
      </c>
      <c r="F64" s="77" t="s">
        <v>155</v>
      </c>
      <c r="I64" s="77">
        <v>600</v>
      </c>
      <c r="AP64" s="140"/>
    </row>
    <row r="65" spans="1:42" s="77" customFormat="1" ht="18.75" hidden="1" customHeight="1">
      <c r="A65" s="77">
        <v>19</v>
      </c>
      <c r="B65" s="77" t="s">
        <v>160</v>
      </c>
      <c r="C65" s="106">
        <v>350</v>
      </c>
      <c r="D65" s="77">
        <v>55</v>
      </c>
      <c r="E65" s="113">
        <v>0</v>
      </c>
      <c r="F65" s="77" t="s">
        <v>155</v>
      </c>
      <c r="I65" s="77">
        <v>600</v>
      </c>
      <c r="AP65" s="140"/>
    </row>
    <row r="66" spans="1:42" s="77" customFormat="1" ht="18.75" hidden="1" customHeight="1">
      <c r="A66" s="77">
        <v>20</v>
      </c>
      <c r="B66" s="77" t="s">
        <v>161</v>
      </c>
      <c r="C66" s="106">
        <v>350</v>
      </c>
      <c r="D66" s="77">
        <v>55</v>
      </c>
      <c r="E66" s="113">
        <v>0</v>
      </c>
      <c r="F66" s="77" t="s">
        <v>155</v>
      </c>
      <c r="I66" s="77">
        <v>600</v>
      </c>
      <c r="AP66" s="140"/>
    </row>
    <row r="67" spans="1:42" s="77" customFormat="1" ht="18.75" hidden="1" customHeight="1">
      <c r="A67" s="77">
        <v>21</v>
      </c>
      <c r="B67" s="97" t="s">
        <v>162</v>
      </c>
      <c r="C67" s="106">
        <v>550</v>
      </c>
      <c r="D67" s="77">
        <v>80</v>
      </c>
      <c r="E67" s="113">
        <v>1600</v>
      </c>
      <c r="F67" s="77" t="s">
        <v>155</v>
      </c>
      <c r="I67" s="77">
        <v>250</v>
      </c>
      <c r="AP67" s="140"/>
    </row>
    <row r="68" spans="1:42" s="77" customFormat="1" ht="18.75" hidden="1" customHeight="1">
      <c r="A68" s="77">
        <v>22</v>
      </c>
      <c r="B68" s="77" t="s">
        <v>93</v>
      </c>
      <c r="C68" s="106">
        <v>550</v>
      </c>
      <c r="D68" s="77">
        <v>80</v>
      </c>
      <c r="E68" s="113">
        <v>1600</v>
      </c>
      <c r="F68" s="77" t="s">
        <v>155</v>
      </c>
      <c r="I68" s="77">
        <v>250</v>
      </c>
      <c r="AP68" s="140"/>
    </row>
    <row r="69" spans="1:42" s="77" customFormat="1" ht="18.75" hidden="1" customHeight="1">
      <c r="A69" s="77">
        <v>23</v>
      </c>
      <c r="B69" s="77" t="s">
        <v>143</v>
      </c>
      <c r="C69" s="106">
        <v>550</v>
      </c>
      <c r="D69" s="77">
        <v>80</v>
      </c>
      <c r="E69" s="113">
        <v>1600</v>
      </c>
      <c r="F69" s="77" t="s">
        <v>155</v>
      </c>
      <c r="I69" s="77">
        <v>250</v>
      </c>
      <c r="AP69" s="140"/>
    </row>
    <row r="70" spans="1:42" hidden="1"/>
    <row r="71" spans="1:42" ht="15" hidden="1" customHeight="1">
      <c r="A71" s="77"/>
      <c r="B71" s="77"/>
      <c r="C71" s="105" t="s">
        <v>50</v>
      </c>
      <c r="D71" s="77"/>
      <c r="E71" s="77"/>
      <c r="F71" s="77"/>
      <c r="G71" s="77"/>
      <c r="H71" s="77"/>
      <c r="I71" s="77"/>
    </row>
    <row r="72" spans="1:42" hidden="1">
      <c r="A72" s="77">
        <v>1</v>
      </c>
      <c r="B72" s="96" t="s">
        <v>145</v>
      </c>
      <c r="C72" s="106">
        <v>2300</v>
      </c>
      <c r="D72" s="77">
        <v>450</v>
      </c>
      <c r="E72" s="113">
        <v>0</v>
      </c>
      <c r="F72" s="77" t="s">
        <v>146</v>
      </c>
      <c r="G72" s="77"/>
      <c r="H72" s="77"/>
      <c r="I72" s="77">
        <v>300</v>
      </c>
    </row>
    <row r="73" spans="1:42" hidden="1">
      <c r="A73" s="77">
        <v>2</v>
      </c>
      <c r="B73" s="96" t="s">
        <v>147</v>
      </c>
      <c r="C73" s="106">
        <v>2300</v>
      </c>
      <c r="D73" s="77">
        <v>450</v>
      </c>
      <c r="E73" s="113">
        <v>0</v>
      </c>
      <c r="F73" s="77" t="s">
        <v>146</v>
      </c>
      <c r="G73" s="77"/>
      <c r="H73" s="77"/>
      <c r="I73" s="77">
        <v>300</v>
      </c>
    </row>
    <row r="74" spans="1:42" hidden="1">
      <c r="A74" s="77">
        <v>3</v>
      </c>
      <c r="B74" s="96" t="s">
        <v>148</v>
      </c>
      <c r="C74" s="106">
        <v>2300</v>
      </c>
      <c r="D74" s="77">
        <v>450</v>
      </c>
      <c r="E74" s="113">
        <v>0</v>
      </c>
      <c r="F74" s="77" t="s">
        <v>146</v>
      </c>
      <c r="G74" s="77"/>
      <c r="H74" s="77"/>
      <c r="I74" s="77">
        <v>300</v>
      </c>
    </row>
    <row r="75" spans="1:42" hidden="1">
      <c r="A75" s="77">
        <v>4</v>
      </c>
      <c r="B75" s="96" t="s">
        <v>124</v>
      </c>
      <c r="C75" s="106">
        <v>2300</v>
      </c>
      <c r="D75" s="77">
        <v>450</v>
      </c>
      <c r="E75" s="113">
        <v>0</v>
      </c>
      <c r="F75" s="77" t="s">
        <v>146</v>
      </c>
      <c r="G75" s="77"/>
      <c r="H75" s="77"/>
      <c r="I75" s="77">
        <v>300</v>
      </c>
    </row>
    <row r="76" spans="1:42" hidden="1">
      <c r="A76" s="77">
        <v>5</v>
      </c>
      <c r="B76" s="96" t="s">
        <v>149</v>
      </c>
      <c r="C76" s="106">
        <v>2300</v>
      </c>
      <c r="D76" s="77">
        <v>450</v>
      </c>
      <c r="E76" s="113">
        <v>0</v>
      </c>
      <c r="F76" s="77" t="s">
        <v>146</v>
      </c>
      <c r="G76" s="77"/>
      <c r="H76" s="77"/>
      <c r="I76" s="77">
        <v>300</v>
      </c>
    </row>
    <row r="77" spans="1:42" hidden="1">
      <c r="A77" s="77">
        <v>6</v>
      </c>
      <c r="B77" s="96" t="s">
        <v>150</v>
      </c>
      <c r="C77" s="106">
        <v>2300</v>
      </c>
      <c r="D77" s="77">
        <v>450</v>
      </c>
      <c r="E77" s="113">
        <v>0</v>
      </c>
      <c r="F77" s="77" t="s">
        <v>146</v>
      </c>
      <c r="G77" s="77"/>
      <c r="H77" s="77"/>
      <c r="I77" s="77">
        <v>300</v>
      </c>
    </row>
    <row r="78" spans="1:42" hidden="1">
      <c r="A78" s="77">
        <v>7</v>
      </c>
      <c r="B78" s="96" t="s">
        <v>151</v>
      </c>
      <c r="C78" s="106">
        <v>2300</v>
      </c>
      <c r="D78" s="77">
        <v>450</v>
      </c>
      <c r="E78" s="113">
        <v>0</v>
      </c>
      <c r="F78" s="77" t="s">
        <v>146</v>
      </c>
      <c r="G78" s="77"/>
      <c r="H78" s="77"/>
      <c r="I78" s="77">
        <v>300</v>
      </c>
    </row>
    <row r="79" spans="1:42" hidden="1">
      <c r="A79" s="77">
        <v>8</v>
      </c>
      <c r="B79" s="96" t="s">
        <v>152</v>
      </c>
      <c r="C79" s="106">
        <v>2300</v>
      </c>
      <c r="D79" s="77">
        <v>450</v>
      </c>
      <c r="E79" s="113">
        <v>0</v>
      </c>
      <c r="F79" s="77" t="s">
        <v>146</v>
      </c>
      <c r="G79" s="77"/>
      <c r="H79" s="77"/>
      <c r="I79" s="77">
        <v>300</v>
      </c>
    </row>
    <row r="80" spans="1:42" hidden="1">
      <c r="A80" s="77">
        <v>9</v>
      </c>
      <c r="B80" s="96" t="s">
        <v>130</v>
      </c>
      <c r="C80" s="106">
        <v>2300</v>
      </c>
      <c r="D80" s="77">
        <v>450</v>
      </c>
      <c r="E80" s="113">
        <v>0</v>
      </c>
      <c r="F80" s="77" t="s">
        <v>146</v>
      </c>
      <c r="G80" s="77"/>
      <c r="H80" s="77"/>
      <c r="I80" s="77">
        <v>300</v>
      </c>
    </row>
    <row r="81" spans="1:9" hidden="1">
      <c r="A81" s="77">
        <v>10</v>
      </c>
      <c r="B81" s="77" t="s">
        <v>153</v>
      </c>
      <c r="C81" s="106">
        <v>2300</v>
      </c>
      <c r="D81" s="77">
        <v>450</v>
      </c>
      <c r="E81" s="113">
        <v>0</v>
      </c>
      <c r="F81" s="77" t="s">
        <v>146</v>
      </c>
      <c r="G81" s="77"/>
      <c r="H81" s="77"/>
      <c r="I81" s="77">
        <v>300</v>
      </c>
    </row>
    <row r="82" spans="1:9" hidden="1">
      <c r="A82" s="77">
        <v>11</v>
      </c>
      <c r="B82" s="77" t="s">
        <v>154</v>
      </c>
      <c r="C82" s="106">
        <v>2300</v>
      </c>
      <c r="D82" s="77">
        <v>450</v>
      </c>
      <c r="E82" s="113">
        <v>0</v>
      </c>
      <c r="F82" s="77" t="s">
        <v>146</v>
      </c>
      <c r="G82" s="77"/>
      <c r="H82" s="77"/>
      <c r="I82" s="77">
        <v>300</v>
      </c>
    </row>
    <row r="83" spans="1:9" hidden="1">
      <c r="A83" s="77">
        <v>12</v>
      </c>
      <c r="B83" s="77" t="s">
        <v>44</v>
      </c>
      <c r="C83" s="106">
        <v>200</v>
      </c>
      <c r="D83" s="77">
        <v>40</v>
      </c>
      <c r="E83" s="113">
        <v>0</v>
      </c>
      <c r="F83" s="77" t="s">
        <v>155</v>
      </c>
      <c r="G83" s="77"/>
      <c r="H83" s="77"/>
      <c r="I83" s="77">
        <v>800</v>
      </c>
    </row>
    <row r="84" spans="1:9" hidden="1">
      <c r="A84" s="77">
        <v>13</v>
      </c>
      <c r="B84" s="77" t="s">
        <v>156</v>
      </c>
      <c r="C84" s="106">
        <v>200</v>
      </c>
      <c r="D84" s="77">
        <v>40</v>
      </c>
      <c r="E84" s="113">
        <v>0</v>
      </c>
      <c r="F84" s="77" t="s">
        <v>155</v>
      </c>
      <c r="G84" s="77"/>
      <c r="H84" s="77"/>
      <c r="I84" s="77">
        <v>800</v>
      </c>
    </row>
    <row r="85" spans="1:9" hidden="1">
      <c r="A85" s="77">
        <v>14</v>
      </c>
      <c r="B85" s="77" t="s">
        <v>31</v>
      </c>
      <c r="C85" s="106">
        <v>200</v>
      </c>
      <c r="D85" s="77">
        <v>40</v>
      </c>
      <c r="E85" s="113">
        <v>0</v>
      </c>
      <c r="F85" s="77" t="s">
        <v>155</v>
      </c>
      <c r="G85" s="77"/>
      <c r="H85" s="77"/>
      <c r="I85" s="77">
        <v>800</v>
      </c>
    </row>
    <row r="86" spans="1:9" hidden="1">
      <c r="A86" s="77">
        <v>15</v>
      </c>
      <c r="B86" s="77" t="s">
        <v>157</v>
      </c>
      <c r="C86" s="106">
        <v>200</v>
      </c>
      <c r="D86" s="77">
        <v>40</v>
      </c>
      <c r="E86" s="113">
        <v>0</v>
      </c>
      <c r="F86" s="77" t="s">
        <v>155</v>
      </c>
      <c r="G86" s="77"/>
      <c r="H86" s="77"/>
      <c r="I86" s="77">
        <v>800</v>
      </c>
    </row>
    <row r="87" spans="1:9" hidden="1">
      <c r="A87" s="77">
        <v>16</v>
      </c>
      <c r="B87" s="77" t="s">
        <v>131</v>
      </c>
      <c r="C87" s="106">
        <v>200</v>
      </c>
      <c r="D87" s="77">
        <v>40</v>
      </c>
      <c r="E87" s="113">
        <v>0</v>
      </c>
      <c r="F87" s="77" t="s">
        <v>155</v>
      </c>
      <c r="G87" s="77"/>
      <c r="H87" s="77"/>
      <c r="I87" s="77">
        <v>800</v>
      </c>
    </row>
    <row r="88" spans="1:9" hidden="1">
      <c r="A88" s="77">
        <v>17</v>
      </c>
      <c r="B88" s="77" t="s">
        <v>158</v>
      </c>
      <c r="C88" s="106">
        <v>200</v>
      </c>
      <c r="D88" s="77">
        <v>40</v>
      </c>
      <c r="E88" s="113">
        <v>0</v>
      </c>
      <c r="F88" s="77" t="s">
        <v>155</v>
      </c>
      <c r="G88" s="77"/>
      <c r="H88" s="77"/>
      <c r="I88" s="77">
        <v>800</v>
      </c>
    </row>
    <row r="89" spans="1:9" hidden="1">
      <c r="A89" s="77">
        <v>18</v>
      </c>
      <c r="B89" s="77" t="s">
        <v>159</v>
      </c>
      <c r="C89" s="106">
        <v>200</v>
      </c>
      <c r="D89" s="77">
        <v>40</v>
      </c>
      <c r="E89" s="113">
        <v>0</v>
      </c>
      <c r="F89" s="77" t="s">
        <v>155</v>
      </c>
      <c r="G89" s="77"/>
      <c r="H89" s="77"/>
      <c r="I89" s="77">
        <v>800</v>
      </c>
    </row>
    <row r="90" spans="1:9" hidden="1">
      <c r="A90" s="77">
        <v>19</v>
      </c>
      <c r="B90" s="77" t="s">
        <v>160</v>
      </c>
      <c r="C90" s="106">
        <v>200</v>
      </c>
      <c r="D90" s="77">
        <v>40</v>
      </c>
      <c r="E90" s="113">
        <v>0</v>
      </c>
      <c r="F90" s="77" t="s">
        <v>155</v>
      </c>
      <c r="G90" s="77"/>
      <c r="H90" s="77"/>
      <c r="I90" s="77">
        <v>800</v>
      </c>
    </row>
    <row r="91" spans="1:9" hidden="1">
      <c r="A91" s="77">
        <v>20</v>
      </c>
      <c r="B91" s="77" t="s">
        <v>161</v>
      </c>
      <c r="C91" s="106">
        <v>200</v>
      </c>
      <c r="D91" s="77">
        <v>40</v>
      </c>
      <c r="E91" s="113">
        <v>0</v>
      </c>
      <c r="F91" s="77" t="s">
        <v>155</v>
      </c>
      <c r="G91" s="77"/>
      <c r="H91" s="77"/>
      <c r="I91" s="77">
        <v>800</v>
      </c>
    </row>
    <row r="92" spans="1:9" hidden="1">
      <c r="A92" s="77">
        <v>21</v>
      </c>
      <c r="B92" s="97" t="s">
        <v>162</v>
      </c>
      <c r="C92" s="106">
        <v>300</v>
      </c>
      <c r="D92" s="77">
        <v>60</v>
      </c>
      <c r="E92" s="113">
        <v>2150</v>
      </c>
      <c r="F92" s="77" t="s">
        <v>155</v>
      </c>
      <c r="G92" s="77"/>
      <c r="H92" s="77"/>
      <c r="I92" s="77">
        <v>300</v>
      </c>
    </row>
    <row r="93" spans="1:9" hidden="1">
      <c r="A93" s="77">
        <v>22</v>
      </c>
      <c r="B93" s="77" t="s">
        <v>93</v>
      </c>
      <c r="C93" s="106">
        <v>300</v>
      </c>
      <c r="D93" s="77">
        <v>60</v>
      </c>
      <c r="E93" s="113">
        <v>2150</v>
      </c>
      <c r="F93" s="77" t="s">
        <v>155</v>
      </c>
      <c r="G93" s="77"/>
      <c r="H93" s="77"/>
      <c r="I93" s="77">
        <v>300</v>
      </c>
    </row>
    <row r="94" spans="1:9" hidden="1">
      <c r="A94" s="77">
        <v>23</v>
      </c>
      <c r="B94" s="77" t="s">
        <v>143</v>
      </c>
      <c r="C94" s="106">
        <v>300</v>
      </c>
      <c r="D94" s="77">
        <v>60</v>
      </c>
      <c r="E94" s="113">
        <v>2150</v>
      </c>
      <c r="F94" s="77" t="s">
        <v>155</v>
      </c>
      <c r="G94" s="77"/>
      <c r="H94" s="77"/>
      <c r="I94" s="77">
        <v>300</v>
      </c>
    </row>
  </sheetData>
  <mergeCells count="309">
    <mergeCell ref="L3:AF3"/>
    <mergeCell ref="AG3:AM3"/>
    <mergeCell ref="L4:AF4"/>
    <mergeCell ref="AG4:AM4"/>
    <mergeCell ref="AP4:AT4"/>
    <mergeCell ref="L5:AB5"/>
    <mergeCell ref="AC5:AD5"/>
    <mergeCell ref="AE5:AF5"/>
    <mergeCell ref="AH5:AI5"/>
    <mergeCell ref="AJ5:AK5"/>
    <mergeCell ref="AL5:AM5"/>
    <mergeCell ref="AP5:AT5"/>
    <mergeCell ref="Q6:R6"/>
    <mergeCell ref="T6:V6"/>
    <mergeCell ref="AC6:AM6"/>
    <mergeCell ref="L7:AM7"/>
    <mergeCell ref="S8:Y8"/>
    <mergeCell ref="AE8:AM8"/>
    <mergeCell ref="L9:AM9"/>
    <mergeCell ref="N11:AB11"/>
    <mergeCell ref="AC11:AE11"/>
    <mergeCell ref="AF11:AH11"/>
    <mergeCell ref="AI11:AK11"/>
    <mergeCell ref="AL11:AM11"/>
    <mergeCell ref="AD12:AH12"/>
    <mergeCell ref="A13:C13"/>
    <mergeCell ref="D13:G13"/>
    <mergeCell ref="H13:J13"/>
    <mergeCell ref="K13:M13"/>
    <mergeCell ref="N13:P13"/>
    <mergeCell ref="Q13:T13"/>
    <mergeCell ref="U13:W13"/>
    <mergeCell ref="X13:Z13"/>
    <mergeCell ref="AA13:AC13"/>
    <mergeCell ref="AD13:AH13"/>
    <mergeCell ref="A12:C12"/>
    <mergeCell ref="D12:G12"/>
    <mergeCell ref="H12:J12"/>
    <mergeCell ref="K12:M12"/>
    <mergeCell ref="N12:P12"/>
    <mergeCell ref="Q12:T12"/>
    <mergeCell ref="U12:W12"/>
    <mergeCell ref="X12:Z12"/>
    <mergeCell ref="AA12:AC12"/>
    <mergeCell ref="X14:Z14"/>
    <mergeCell ref="AA14:AC14"/>
    <mergeCell ref="AD14:AH14"/>
    <mergeCell ref="A15:C15"/>
    <mergeCell ref="D15:E15"/>
    <mergeCell ref="F15:G15"/>
    <mergeCell ref="H15:J15"/>
    <mergeCell ref="K15:M15"/>
    <mergeCell ref="N15:P15"/>
    <mergeCell ref="Q15:R15"/>
    <mergeCell ref="S15:T15"/>
    <mergeCell ref="U15:W15"/>
    <mergeCell ref="X15:Z15"/>
    <mergeCell ref="AA15:AC15"/>
    <mergeCell ref="AD15:AH15"/>
    <mergeCell ref="A14:C14"/>
    <mergeCell ref="D14:E14"/>
    <mergeCell ref="F14:G14"/>
    <mergeCell ref="H14:J14"/>
    <mergeCell ref="K14:M14"/>
    <mergeCell ref="N14:P14"/>
    <mergeCell ref="Q14:R14"/>
    <mergeCell ref="S14:T14"/>
    <mergeCell ref="U14:W14"/>
    <mergeCell ref="X16:Z16"/>
    <mergeCell ref="AA16:AC16"/>
    <mergeCell ref="AD16:AH16"/>
    <mergeCell ref="A17:C17"/>
    <mergeCell ref="D17:E17"/>
    <mergeCell ref="F17:G17"/>
    <mergeCell ref="H17:J17"/>
    <mergeCell ref="K17:M17"/>
    <mergeCell ref="N17:P17"/>
    <mergeCell ref="Q17:R17"/>
    <mergeCell ref="S17:T17"/>
    <mergeCell ref="U17:W17"/>
    <mergeCell ref="X17:Z17"/>
    <mergeCell ref="AA17:AC17"/>
    <mergeCell ref="AD17:AH17"/>
    <mergeCell ref="A16:C16"/>
    <mergeCell ref="D16:E16"/>
    <mergeCell ref="F16:G16"/>
    <mergeCell ref="H16:J16"/>
    <mergeCell ref="K16:M16"/>
    <mergeCell ref="N16:P16"/>
    <mergeCell ref="Q16:R16"/>
    <mergeCell ref="S16:T16"/>
    <mergeCell ref="U16:W16"/>
    <mergeCell ref="AD18:AH18"/>
    <mergeCell ref="B21:D21"/>
    <mergeCell ref="E21:G21"/>
    <mergeCell ref="H21:J21"/>
    <mergeCell ref="K21:S21"/>
    <mergeCell ref="U21:W21"/>
    <mergeCell ref="X21:Z21"/>
    <mergeCell ref="AA21:AC21"/>
    <mergeCell ref="AD21:AL21"/>
    <mergeCell ref="A18:C18"/>
    <mergeCell ref="D18:G18"/>
    <mergeCell ref="H18:J18"/>
    <mergeCell ref="K18:M18"/>
    <mergeCell ref="N18:P18"/>
    <mergeCell ref="Q18:T18"/>
    <mergeCell ref="U18:W18"/>
    <mergeCell ref="X18:Z18"/>
    <mergeCell ref="AA18:AC18"/>
    <mergeCell ref="AF22:AG22"/>
    <mergeCell ref="AI22:AJ22"/>
    <mergeCell ref="AK22:AL22"/>
    <mergeCell ref="B23:D23"/>
    <mergeCell ref="H23:J23"/>
    <mergeCell ref="K23:L23"/>
    <mergeCell ref="M23:N23"/>
    <mergeCell ref="P23:Q23"/>
    <mergeCell ref="R23:S23"/>
    <mergeCell ref="U23:W23"/>
    <mergeCell ref="AA23:AC23"/>
    <mergeCell ref="AD23:AE23"/>
    <mergeCell ref="AF23:AG23"/>
    <mergeCell ref="AI23:AJ23"/>
    <mergeCell ref="AK23:AL23"/>
    <mergeCell ref="B22:D22"/>
    <mergeCell ref="H22:J22"/>
    <mergeCell ref="K22:L22"/>
    <mergeCell ref="M22:N22"/>
    <mergeCell ref="P22:Q22"/>
    <mergeCell ref="R22:S22"/>
    <mergeCell ref="U22:W22"/>
    <mergeCell ref="AA22:AC22"/>
    <mergeCell ref="AD22:AE22"/>
    <mergeCell ref="AF24:AG24"/>
    <mergeCell ref="AI24:AJ24"/>
    <mergeCell ref="AK24:AL24"/>
    <mergeCell ref="B25:D25"/>
    <mergeCell ref="H25:J25"/>
    <mergeCell ref="K25:L25"/>
    <mergeCell ref="M25:N25"/>
    <mergeCell ref="P25:Q25"/>
    <mergeCell ref="R25:S25"/>
    <mergeCell ref="U25:W25"/>
    <mergeCell ref="AA25:AC25"/>
    <mergeCell ref="AD25:AE25"/>
    <mergeCell ref="AF25:AG25"/>
    <mergeCell ref="AI25:AJ25"/>
    <mergeCell ref="AK25:AL25"/>
    <mergeCell ref="B24:D24"/>
    <mergeCell ref="H24:J24"/>
    <mergeCell ref="K24:L24"/>
    <mergeCell ref="M24:N24"/>
    <mergeCell ref="P24:Q24"/>
    <mergeCell ref="R24:S24"/>
    <mergeCell ref="U24:W24"/>
    <mergeCell ref="AA24:AC24"/>
    <mergeCell ref="AD24:AE24"/>
    <mergeCell ref="AF26:AG26"/>
    <mergeCell ref="AI26:AJ26"/>
    <mergeCell ref="AK26:AL26"/>
    <mergeCell ref="B27:D27"/>
    <mergeCell ref="H27:J27"/>
    <mergeCell ref="K27:L27"/>
    <mergeCell ref="M27:N27"/>
    <mergeCell ref="P27:Q27"/>
    <mergeCell ref="R27:S27"/>
    <mergeCell ref="U27:W27"/>
    <mergeCell ref="AA27:AC27"/>
    <mergeCell ref="AD27:AE27"/>
    <mergeCell ref="AF27:AG27"/>
    <mergeCell ref="AI27:AJ27"/>
    <mergeCell ref="AK27:AL27"/>
    <mergeCell ref="B26:D26"/>
    <mergeCell ref="H26:J26"/>
    <mergeCell ref="K26:L26"/>
    <mergeCell ref="M26:N26"/>
    <mergeCell ref="P26:Q26"/>
    <mergeCell ref="R26:S26"/>
    <mergeCell ref="U26:W26"/>
    <mergeCell ref="AA26:AC26"/>
    <mergeCell ref="AD26:AE26"/>
    <mergeCell ref="AF28:AG28"/>
    <mergeCell ref="AI28:AJ28"/>
    <mergeCell ref="AK28:AL28"/>
    <mergeCell ref="B29:D29"/>
    <mergeCell ref="H29:J29"/>
    <mergeCell ref="K29:L29"/>
    <mergeCell ref="M29:N29"/>
    <mergeCell ref="P29:Q29"/>
    <mergeCell ref="R29:S29"/>
    <mergeCell ref="U29:W29"/>
    <mergeCell ref="AA29:AC29"/>
    <mergeCell ref="AD29:AE29"/>
    <mergeCell ref="AF29:AG29"/>
    <mergeCell ref="AI29:AJ29"/>
    <mergeCell ref="AK29:AL29"/>
    <mergeCell ref="B28:D28"/>
    <mergeCell ref="H28:J28"/>
    <mergeCell ref="K28:L28"/>
    <mergeCell ref="M28:N28"/>
    <mergeCell ref="P28:Q28"/>
    <mergeCell ref="R28:S28"/>
    <mergeCell ref="U28:W28"/>
    <mergeCell ref="AA28:AC28"/>
    <mergeCell ref="AD28:AE28"/>
    <mergeCell ref="AF30:AG30"/>
    <mergeCell ref="AI30:AJ30"/>
    <mergeCell ref="AK30:AL30"/>
    <mergeCell ref="B31:D31"/>
    <mergeCell ref="H31:J31"/>
    <mergeCell ref="K31:L31"/>
    <mergeCell ref="M31:N31"/>
    <mergeCell ref="P31:Q31"/>
    <mergeCell ref="R31:S31"/>
    <mergeCell ref="U31:W31"/>
    <mergeCell ref="AA31:AC31"/>
    <mergeCell ref="AD31:AE31"/>
    <mergeCell ref="AF31:AG31"/>
    <mergeCell ref="AI31:AJ31"/>
    <mergeCell ref="AK31:AL31"/>
    <mergeCell ref="B30:D30"/>
    <mergeCell ref="H30:J30"/>
    <mergeCell ref="K30:L30"/>
    <mergeCell ref="M30:N30"/>
    <mergeCell ref="P30:Q30"/>
    <mergeCell ref="R30:S30"/>
    <mergeCell ref="U30:W30"/>
    <mergeCell ref="AA30:AC30"/>
    <mergeCell ref="AD30:AE30"/>
    <mergeCell ref="AF32:AG32"/>
    <mergeCell ref="AI32:AJ32"/>
    <mergeCell ref="AK32:AL32"/>
    <mergeCell ref="B33:D33"/>
    <mergeCell ref="H33:J33"/>
    <mergeCell ref="K33:L33"/>
    <mergeCell ref="M33:N33"/>
    <mergeCell ref="P33:Q33"/>
    <mergeCell ref="R33:S33"/>
    <mergeCell ref="U33:W33"/>
    <mergeCell ref="AA33:AC33"/>
    <mergeCell ref="AD33:AE33"/>
    <mergeCell ref="AF33:AG33"/>
    <mergeCell ref="AI33:AJ33"/>
    <mergeCell ref="AK33:AL33"/>
    <mergeCell ref="B32:D32"/>
    <mergeCell ref="H32:J32"/>
    <mergeCell ref="K32:L32"/>
    <mergeCell ref="M32:N32"/>
    <mergeCell ref="P32:Q32"/>
    <mergeCell ref="R32:S32"/>
    <mergeCell ref="U32:W32"/>
    <mergeCell ref="AA32:AC32"/>
    <mergeCell ref="AD32:AE32"/>
    <mergeCell ref="AK34:AL34"/>
    <mergeCell ref="B35:D35"/>
    <mergeCell ref="H35:J35"/>
    <mergeCell ref="K35:L35"/>
    <mergeCell ref="M35:N35"/>
    <mergeCell ref="P35:Q35"/>
    <mergeCell ref="R35:S35"/>
    <mergeCell ref="U35:W35"/>
    <mergeCell ref="AA35:AC35"/>
    <mergeCell ref="AD35:AE35"/>
    <mergeCell ref="AF35:AG35"/>
    <mergeCell ref="AI35:AJ35"/>
    <mergeCell ref="AK35:AL35"/>
    <mergeCell ref="B34:D34"/>
    <mergeCell ref="H34:J34"/>
    <mergeCell ref="K34:L34"/>
    <mergeCell ref="M34:N34"/>
    <mergeCell ref="P34:Q34"/>
    <mergeCell ref="R34:S34"/>
    <mergeCell ref="U34:W34"/>
    <mergeCell ref="AA34:AC34"/>
    <mergeCell ref="AD34:AE34"/>
    <mergeCell ref="K36:L36"/>
    <mergeCell ref="M36:N36"/>
    <mergeCell ref="P36:Q36"/>
    <mergeCell ref="R36:S36"/>
    <mergeCell ref="U36:W36"/>
    <mergeCell ref="AA36:AC36"/>
    <mergeCell ref="AD36:AE36"/>
    <mergeCell ref="AF34:AG34"/>
    <mergeCell ref="AI34:AJ34"/>
    <mergeCell ref="A39:AM39"/>
    <mergeCell ref="B40:AM40"/>
    <mergeCell ref="B41:AM41"/>
    <mergeCell ref="B42:AM42"/>
    <mergeCell ref="B6:K7"/>
    <mergeCell ref="AT6:AT7"/>
    <mergeCell ref="A3:A9"/>
    <mergeCell ref="AF36:AG36"/>
    <mergeCell ref="AI36:AJ36"/>
    <mergeCell ref="AK36:AL36"/>
    <mergeCell ref="B37:D37"/>
    <mergeCell ref="H37:J37"/>
    <mergeCell ref="K37:L37"/>
    <mergeCell ref="M37:N37"/>
    <mergeCell ref="P37:Q37"/>
    <mergeCell ref="R37:S37"/>
    <mergeCell ref="U37:W37"/>
    <mergeCell ref="AA37:AC37"/>
    <mergeCell ref="AD37:AE37"/>
    <mergeCell ref="AF37:AG37"/>
    <mergeCell ref="AI37:AJ37"/>
    <mergeCell ref="AK37:AL37"/>
    <mergeCell ref="B36:D36"/>
    <mergeCell ref="H36:J36"/>
  </mergeCells>
  <phoneticPr fontId="3"/>
  <dataValidations count="10">
    <dataValidation type="list" allowBlank="1" showInputMessage="1" showErrorMessage="1" sqref="X44:Z45">
      <formula1>"○"</formula1>
    </dataValidation>
    <dataValidation imeMode="halfAlpha" allowBlank="1" showInputMessage="1" showErrorMessage="1" sqref="T6:V6 S8:Y8 AE5:AH5 AE8"/>
    <dataValidation type="textLength" imeMode="halfAlpha" operator="equal" allowBlank="1" showInputMessage="1" showErrorMessage="1" errorTitle="事業所番号" error="10桁で入力してください。" sqref="AG4:AM4">
      <formula1>10</formula1>
    </dataValidation>
    <dataValidation imeMode="disabled" allowBlank="1" showInputMessage="1" showErrorMessage="1" sqref="AJ5:AK5"/>
    <dataValidation imeMode="halfKatakana" allowBlank="1" showInputMessage="1" showErrorMessage="1" sqref="L3:AF3"/>
    <dataValidation type="whole" allowBlank="1" showInputMessage="1" showErrorMessage="1" error="所要額が1,000円未満の場合は申請できません。" sqref="AI11:AK11">
      <formula1>1000</formula1>
      <formula2>1E+28</formula2>
    </dataValidation>
    <dataValidation imeMode="fullAlpha" allowBlank="1" showInputMessage="1" showErrorMessage="1" sqref="Q6:R6"/>
    <dataValidation type="list" allowBlank="1" showInputMessage="1" showErrorMessage="1" sqref="L5:AB5">
      <formula1>$B$47:$B$69</formula1>
    </dataValidation>
    <dataValidation type="list" imeMode="disabled" allowBlank="1" showInputMessage="1" showErrorMessage="1" sqref="A40:A42">
      <formula1>"○,×"</formula1>
    </dataValidation>
    <dataValidation type="list" allowBlank="1" showInputMessage="1" showErrorMessage="1" sqref="AC11:AE11 H13:P13 U13:AC13">
      <formula1>"○,×"</formula1>
    </dataValidation>
  </dataValidations>
  <printOptions horizontalCentered="1"/>
  <pageMargins left="0.55118110236220474" right="0.55118110236220474" top="0.82677165354330717" bottom="0.23622047244094491" header="0.51181102362204722" footer="0.35433070866141736"/>
  <pageSetup paperSize="9" scale="87" orientation="portrait" horizontalDpi="65534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4"/>
  <sheetViews>
    <sheetView view="pageBreakPreview" topLeftCell="A4" zoomScaleSheetLayoutView="100" workbookViewId="0">
      <selection activeCell="A11" sqref="A11:M11"/>
    </sheetView>
  </sheetViews>
  <sheetFormatPr defaultRowHeight="13.5"/>
  <cols>
    <col min="1" max="7" width="5.125" style="141" customWidth="1"/>
    <col min="8" max="13" width="8.25" style="141" customWidth="1"/>
    <col min="14" max="21" width="9" style="141" customWidth="1"/>
  </cols>
  <sheetData>
    <row r="1" spans="1:21">
      <c r="A1" s="143" t="s">
        <v>133</v>
      </c>
    </row>
    <row r="4" spans="1:21" s="142" customFormat="1" ht="24" customHeight="1">
      <c r="A4" s="359" t="s">
        <v>82</v>
      </c>
      <c r="B4" s="359"/>
      <c r="C4" s="359"/>
      <c r="D4" s="359"/>
      <c r="E4" s="359"/>
      <c r="F4" s="359"/>
      <c r="G4" s="359"/>
      <c r="H4" s="359"/>
      <c r="I4" s="359"/>
      <c r="J4" s="360"/>
      <c r="K4" s="360"/>
      <c r="L4" s="360"/>
      <c r="M4" s="360"/>
      <c r="N4" s="153"/>
      <c r="O4" s="153"/>
      <c r="P4" s="153"/>
      <c r="Q4" s="153"/>
      <c r="R4" s="153"/>
      <c r="S4" s="153"/>
      <c r="T4" s="153"/>
      <c r="U4" s="153"/>
    </row>
    <row r="5" spans="1:21" ht="32.25" customHeight="1"/>
    <row r="6" spans="1:21" ht="97.5" customHeight="1">
      <c r="A6" s="356" t="s">
        <v>202</v>
      </c>
      <c r="B6" s="356"/>
      <c r="C6" s="356"/>
      <c r="D6" s="356"/>
      <c r="E6" s="356"/>
      <c r="F6" s="356"/>
      <c r="G6" s="356"/>
      <c r="H6" s="356"/>
      <c r="I6" s="356"/>
      <c r="J6" s="361"/>
      <c r="K6" s="361"/>
      <c r="L6" s="361"/>
      <c r="M6" s="361"/>
    </row>
    <row r="7" spans="1:21" ht="14.2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</row>
    <row r="8" spans="1:21" ht="48" customHeight="1">
      <c r="A8" s="356" t="s">
        <v>182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</row>
    <row r="9" spans="1:21" ht="48" customHeight="1">
      <c r="A9" s="356" t="s">
        <v>204</v>
      </c>
      <c r="B9" s="388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</row>
    <row r="10" spans="1:21" ht="48" customHeight="1">
      <c r="A10" s="356" t="s">
        <v>183</v>
      </c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</row>
    <row r="11" spans="1:21" ht="79.5" customHeight="1">
      <c r="A11" s="356" t="s">
        <v>205</v>
      </c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</row>
    <row r="12" spans="1:21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21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21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21" ht="14.25">
      <c r="A15" s="144" t="s">
        <v>184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21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9" ht="21" customHeight="1">
      <c r="A17" s="143"/>
      <c r="B17" s="145"/>
      <c r="C17" s="146"/>
      <c r="D17" s="147"/>
      <c r="E17" s="146"/>
      <c r="F17" s="148"/>
      <c r="G17" s="146" t="s">
        <v>188</v>
      </c>
      <c r="H17" s="150"/>
      <c r="I17" s="151" t="s">
        <v>1</v>
      </c>
      <c r="J17" s="152"/>
      <c r="K17" s="151" t="s">
        <v>185</v>
      </c>
      <c r="L17" s="152"/>
      <c r="M17" s="151" t="s">
        <v>109</v>
      </c>
    </row>
    <row r="18" spans="1:19">
      <c r="A18" s="143"/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9">
      <c r="A19" s="143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9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9" ht="36" customHeight="1">
      <c r="A21" s="143"/>
      <c r="B21" s="143"/>
      <c r="C21" s="143"/>
      <c r="D21" s="143"/>
      <c r="E21" s="143"/>
      <c r="F21" s="144"/>
      <c r="G21" s="149" t="s">
        <v>79</v>
      </c>
      <c r="H21" s="357"/>
      <c r="I21" s="357"/>
      <c r="J21" s="357"/>
      <c r="K21" s="357"/>
      <c r="L21" s="357"/>
      <c r="M21" s="357"/>
      <c r="N21" s="154"/>
      <c r="O21" s="154"/>
      <c r="P21" s="154"/>
      <c r="Q21" s="154"/>
      <c r="R21" s="154"/>
      <c r="S21" s="154"/>
    </row>
    <row r="22" spans="1:19" ht="36" customHeight="1">
      <c r="A22" s="143"/>
      <c r="B22" s="143"/>
      <c r="C22" s="143"/>
      <c r="D22" s="143"/>
      <c r="E22" s="143"/>
      <c r="F22" s="144"/>
      <c r="G22" s="149" t="s">
        <v>83</v>
      </c>
      <c r="H22" s="357"/>
      <c r="I22" s="357"/>
      <c r="J22" s="357"/>
      <c r="K22" s="357"/>
      <c r="L22" s="357"/>
      <c r="M22" s="357"/>
      <c r="N22" s="154"/>
      <c r="O22" s="154"/>
      <c r="P22" s="154"/>
      <c r="Q22" s="154"/>
      <c r="R22" s="154"/>
      <c r="S22" s="154"/>
    </row>
    <row r="23" spans="1:19" ht="36" customHeight="1">
      <c r="A23" s="143"/>
      <c r="B23" s="143"/>
      <c r="C23" s="143"/>
      <c r="D23" s="143"/>
      <c r="E23" s="143"/>
      <c r="F23" s="144"/>
      <c r="G23" s="149" t="s">
        <v>95</v>
      </c>
      <c r="H23" s="357"/>
      <c r="I23" s="358"/>
      <c r="J23" s="358"/>
      <c r="K23" s="358"/>
      <c r="L23" s="358"/>
      <c r="M23" s="358"/>
      <c r="N23" s="154"/>
      <c r="O23" s="154"/>
      <c r="P23" s="154"/>
      <c r="Q23" s="154"/>
      <c r="R23" s="154"/>
      <c r="S23" s="154"/>
    </row>
    <row r="24" spans="1:19" ht="36" customHeight="1">
      <c r="A24" s="143"/>
      <c r="B24" s="143"/>
      <c r="C24" s="143"/>
      <c r="D24" s="143"/>
      <c r="E24" s="143"/>
      <c r="F24" s="144"/>
      <c r="G24" s="149" t="s">
        <v>27</v>
      </c>
      <c r="H24" s="357"/>
      <c r="I24" s="357"/>
      <c r="J24" s="357"/>
      <c r="K24" s="357"/>
      <c r="L24" s="357"/>
      <c r="M24" s="357"/>
      <c r="N24" s="154"/>
      <c r="O24" s="154"/>
      <c r="P24" s="154"/>
      <c r="Q24" s="154"/>
      <c r="R24" s="154"/>
      <c r="S24" s="154"/>
    </row>
  </sheetData>
  <mergeCells count="10">
    <mergeCell ref="A4:M4"/>
    <mergeCell ref="A6:M6"/>
    <mergeCell ref="A8:M8"/>
    <mergeCell ref="A9:M9"/>
    <mergeCell ref="A10:M10"/>
    <mergeCell ref="A11:M11"/>
    <mergeCell ref="H21:M21"/>
    <mergeCell ref="H22:M22"/>
    <mergeCell ref="H23:M23"/>
    <mergeCell ref="H24:M24"/>
  </mergeCells>
  <phoneticPr fontId="3"/>
  <pageMargins left="0.7" right="0.7" top="0.75" bottom="0.75" header="0.3" footer="0.3"/>
  <pageSetup paperSize="9" orientation="portrait" horizontalDpi="65534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2"/>
  <sheetViews>
    <sheetView view="pageBreakPreview" zoomScaleSheetLayoutView="100" workbookViewId="0">
      <selection activeCell="P17" sqref="P17"/>
    </sheetView>
  </sheetViews>
  <sheetFormatPr defaultRowHeight="13.5"/>
  <cols>
    <col min="1" max="1" width="4" customWidth="1"/>
    <col min="2" max="8" width="4.625" customWidth="1"/>
    <col min="9" max="9" width="5.875" customWidth="1"/>
    <col min="10" max="19" width="4.625" customWidth="1"/>
  </cols>
  <sheetData>
    <row r="1" spans="1:19">
      <c r="A1" s="155" t="s">
        <v>193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ht="17.25">
      <c r="A3" s="382" t="s">
        <v>66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</row>
    <row r="4" spans="1:19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19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1:19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1:19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1:19" ht="17.25">
      <c r="A8" s="155"/>
      <c r="B8" s="155"/>
      <c r="C8" s="157"/>
      <c r="D8" s="155"/>
      <c r="E8" s="155"/>
      <c r="F8" s="155"/>
      <c r="G8" s="155"/>
      <c r="H8" s="160" t="s">
        <v>36</v>
      </c>
      <c r="I8" s="384">
        <f ca="1">総括表!X46</f>
        <v>0</v>
      </c>
      <c r="J8" s="385"/>
      <c r="K8" s="385"/>
      <c r="L8" s="161" t="s">
        <v>14</v>
      </c>
      <c r="M8" s="155"/>
      <c r="N8" s="155"/>
      <c r="O8" s="155"/>
      <c r="P8" s="155"/>
      <c r="Q8" s="155"/>
      <c r="R8" s="155"/>
      <c r="S8" s="155"/>
    </row>
    <row r="9" spans="1:19">
      <c r="A9" s="155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</row>
    <row r="10" spans="1:19">
      <c r="A10" s="155"/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</row>
    <row r="11" spans="1:19" ht="28.5" customHeight="1">
      <c r="A11" s="386" t="s">
        <v>168</v>
      </c>
      <c r="B11" s="386"/>
      <c r="C11" s="386"/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</row>
    <row r="12" spans="1:19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</row>
    <row r="13" spans="1:19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</row>
    <row r="14" spans="1:19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</row>
    <row r="15" spans="1:19" ht="18" customHeight="1">
      <c r="A15" s="155"/>
      <c r="B15" s="156" t="s">
        <v>189</v>
      </c>
      <c r="C15" s="158"/>
      <c r="D15" s="159" t="s">
        <v>7</v>
      </c>
      <c r="E15" s="158"/>
      <c r="F15" s="159" t="s">
        <v>67</v>
      </c>
      <c r="G15" s="158"/>
      <c r="H15" s="159" t="s">
        <v>25</v>
      </c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</row>
    <row r="16" spans="1:19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</row>
    <row r="17" spans="1:19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</row>
    <row r="18" spans="1:19" ht="27" customHeight="1">
      <c r="A18" s="155"/>
      <c r="B18" s="155"/>
      <c r="C18" s="155"/>
      <c r="D18" s="155"/>
      <c r="E18" s="155"/>
      <c r="F18" s="155"/>
      <c r="G18" s="155"/>
      <c r="H18" s="155" t="s">
        <v>35</v>
      </c>
      <c r="I18" s="155"/>
      <c r="J18" s="387">
        <f>総括表!E15</f>
        <v>0</v>
      </c>
      <c r="K18" s="387"/>
      <c r="L18" s="387"/>
      <c r="M18" s="387"/>
      <c r="N18" s="387"/>
      <c r="O18" s="387"/>
      <c r="P18" s="387"/>
      <c r="Q18" s="387"/>
      <c r="R18" s="387"/>
      <c r="S18" s="387"/>
    </row>
    <row r="19" spans="1:19" ht="27" customHeight="1">
      <c r="A19" s="155"/>
      <c r="B19" s="155"/>
      <c r="C19" s="155"/>
      <c r="D19" s="155"/>
      <c r="E19" s="155"/>
      <c r="F19" s="155"/>
      <c r="G19" s="155"/>
      <c r="H19" s="155" t="s">
        <v>33</v>
      </c>
      <c r="I19" s="155"/>
      <c r="J19" s="387">
        <f>総括表!E13</f>
        <v>0</v>
      </c>
      <c r="K19" s="387"/>
      <c r="L19" s="387"/>
      <c r="M19" s="387"/>
      <c r="N19" s="387"/>
      <c r="O19" s="387"/>
      <c r="P19" s="387"/>
      <c r="Q19" s="387"/>
      <c r="R19" s="387"/>
      <c r="S19" s="387"/>
    </row>
    <row r="20" spans="1:19" ht="27" customHeight="1">
      <c r="A20" s="155"/>
      <c r="B20" s="155"/>
      <c r="C20" s="155"/>
      <c r="D20" s="155"/>
      <c r="E20" s="155"/>
      <c r="F20" s="155"/>
      <c r="G20" s="155"/>
      <c r="H20" s="155" t="s">
        <v>95</v>
      </c>
      <c r="I20" s="155"/>
      <c r="J20" s="377">
        <f>総括表!M16</f>
        <v>0</v>
      </c>
      <c r="K20" s="377"/>
      <c r="L20" s="377"/>
      <c r="M20" s="377"/>
      <c r="N20" s="377"/>
      <c r="O20" s="377"/>
      <c r="P20" s="377"/>
      <c r="Q20" s="377"/>
      <c r="R20" s="377"/>
      <c r="S20" s="377"/>
    </row>
    <row r="21" spans="1:19" ht="27" customHeight="1">
      <c r="A21" s="155"/>
      <c r="B21" s="155"/>
      <c r="C21" s="155"/>
      <c r="D21" s="155"/>
      <c r="E21" s="155"/>
      <c r="F21" s="155"/>
      <c r="G21" s="155"/>
      <c r="H21" s="155" t="s">
        <v>27</v>
      </c>
      <c r="I21" s="155"/>
      <c r="J21" s="377">
        <f>総括表!U16</f>
        <v>0</v>
      </c>
      <c r="K21" s="377"/>
      <c r="L21" s="377"/>
      <c r="M21" s="377"/>
      <c r="N21" s="377"/>
      <c r="O21" s="377"/>
      <c r="P21" s="377"/>
      <c r="Q21" s="377"/>
      <c r="R21" s="377"/>
      <c r="S21" s="377"/>
    </row>
    <row r="22" spans="1:19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</row>
    <row r="23" spans="1:19">
      <c r="A23" s="155"/>
      <c r="B23" s="155" t="s">
        <v>184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</row>
    <row r="24" spans="1:19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</row>
    <row r="25" spans="1:19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</row>
    <row r="26" spans="1:19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</row>
    <row r="27" spans="1:19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</row>
    <row r="28" spans="1:19" ht="18" customHeight="1">
      <c r="A28" s="155"/>
      <c r="B28" s="155"/>
      <c r="C28" s="155"/>
      <c r="D28" s="155"/>
      <c r="E28" s="155"/>
      <c r="F28" s="155"/>
      <c r="G28" s="155"/>
      <c r="H28" s="378" t="s">
        <v>68</v>
      </c>
      <c r="I28" s="379"/>
      <c r="J28" s="379"/>
      <c r="K28" s="380"/>
      <c r="L28" s="380"/>
      <c r="M28" s="380"/>
      <c r="N28" s="380"/>
      <c r="O28" s="380"/>
      <c r="P28" s="380"/>
      <c r="Q28" s="380"/>
      <c r="R28" s="381"/>
      <c r="S28" s="155"/>
    </row>
    <row r="29" spans="1:19" ht="27" customHeight="1">
      <c r="A29" s="155"/>
      <c r="B29" s="155"/>
      <c r="C29" s="155"/>
      <c r="D29" s="155"/>
      <c r="E29" s="155"/>
      <c r="F29" s="155"/>
      <c r="G29" s="155"/>
      <c r="H29" s="373" t="s">
        <v>59</v>
      </c>
      <c r="I29" s="374"/>
      <c r="J29" s="375"/>
      <c r="K29" s="376"/>
      <c r="L29" s="376"/>
      <c r="M29" s="376"/>
      <c r="N29" s="376"/>
      <c r="O29" s="376"/>
      <c r="P29" s="376"/>
      <c r="Q29" s="376"/>
      <c r="R29" s="376"/>
      <c r="S29" s="155"/>
    </row>
    <row r="30" spans="1:19" ht="27" customHeight="1">
      <c r="A30" s="155"/>
      <c r="B30" s="155"/>
      <c r="C30" s="155"/>
      <c r="D30" s="155"/>
      <c r="E30" s="155"/>
      <c r="F30" s="155"/>
      <c r="G30" s="155"/>
      <c r="H30" s="373" t="s">
        <v>96</v>
      </c>
      <c r="I30" s="374"/>
      <c r="J30" s="375"/>
      <c r="K30" s="376"/>
      <c r="L30" s="376"/>
      <c r="M30" s="376"/>
      <c r="N30" s="376"/>
      <c r="O30" s="376"/>
      <c r="P30" s="376"/>
      <c r="Q30" s="376"/>
      <c r="R30" s="376"/>
      <c r="S30" s="155"/>
    </row>
    <row r="31" spans="1:19" ht="27" customHeight="1">
      <c r="A31" s="155"/>
      <c r="B31" s="155"/>
      <c r="C31" s="155"/>
      <c r="D31" s="155"/>
      <c r="E31" s="155"/>
      <c r="F31" s="155"/>
      <c r="G31" s="155"/>
      <c r="H31" s="373" t="s">
        <v>60</v>
      </c>
      <c r="I31" s="374"/>
      <c r="J31" s="375"/>
      <c r="K31" s="376"/>
      <c r="L31" s="376"/>
      <c r="M31" s="376"/>
      <c r="N31" s="376"/>
      <c r="O31" s="376"/>
      <c r="P31" s="376"/>
      <c r="Q31" s="376"/>
      <c r="R31" s="376"/>
      <c r="S31" s="155"/>
    </row>
    <row r="32" spans="1:19" ht="27" customHeight="1">
      <c r="A32" s="155"/>
      <c r="B32" s="155"/>
      <c r="C32" s="155"/>
      <c r="D32" s="155"/>
      <c r="E32" s="155"/>
      <c r="F32" s="155"/>
      <c r="G32" s="155"/>
      <c r="H32" s="373" t="s">
        <v>97</v>
      </c>
      <c r="I32" s="374"/>
      <c r="J32" s="375"/>
      <c r="K32" s="376"/>
      <c r="L32" s="376"/>
      <c r="M32" s="376"/>
      <c r="N32" s="376"/>
      <c r="O32" s="376"/>
      <c r="P32" s="376"/>
      <c r="Q32" s="376"/>
      <c r="R32" s="376"/>
      <c r="S32" s="155"/>
    </row>
    <row r="33" spans="1:19" ht="27" customHeight="1">
      <c r="A33" s="155"/>
      <c r="B33" s="155"/>
      <c r="C33" s="155"/>
      <c r="D33" s="155"/>
      <c r="E33" s="155"/>
      <c r="F33" s="155"/>
      <c r="G33" s="155"/>
      <c r="H33" s="373" t="s">
        <v>61</v>
      </c>
      <c r="I33" s="374"/>
      <c r="J33" s="375"/>
      <c r="K33" s="376"/>
      <c r="L33" s="376"/>
      <c r="M33" s="376"/>
      <c r="N33" s="376"/>
      <c r="O33" s="376"/>
      <c r="P33" s="376"/>
      <c r="Q33" s="376"/>
      <c r="R33" s="376"/>
      <c r="S33" s="155"/>
    </row>
    <row r="34" spans="1:19" ht="27" customHeight="1">
      <c r="A34" s="155"/>
      <c r="B34" s="155"/>
      <c r="C34" s="155"/>
      <c r="D34" s="155"/>
      <c r="E34" s="155"/>
      <c r="F34" s="155"/>
      <c r="G34" s="155"/>
      <c r="H34" s="373" t="s">
        <v>63</v>
      </c>
      <c r="I34" s="374"/>
      <c r="J34" s="375"/>
      <c r="K34" s="376"/>
      <c r="L34" s="376"/>
      <c r="M34" s="376"/>
      <c r="N34" s="376"/>
      <c r="O34" s="376"/>
      <c r="P34" s="376"/>
      <c r="Q34" s="376"/>
      <c r="R34" s="376"/>
      <c r="S34" s="155"/>
    </row>
    <row r="35" spans="1:19" ht="27" customHeight="1">
      <c r="A35" s="155"/>
      <c r="B35" s="155"/>
      <c r="C35" s="155"/>
      <c r="D35" s="155"/>
      <c r="E35" s="155"/>
      <c r="F35" s="155"/>
      <c r="G35" s="155"/>
      <c r="H35" s="373" t="s">
        <v>64</v>
      </c>
      <c r="I35" s="374"/>
      <c r="J35" s="375"/>
      <c r="K35" s="376"/>
      <c r="L35" s="376"/>
      <c r="M35" s="376"/>
      <c r="N35" s="376"/>
      <c r="O35" s="376"/>
      <c r="P35" s="376"/>
      <c r="Q35" s="376"/>
      <c r="R35" s="376"/>
      <c r="S35" s="155"/>
    </row>
    <row r="36" spans="1:19" ht="27" customHeight="1">
      <c r="A36" s="155"/>
      <c r="B36" s="155"/>
      <c r="C36" s="155"/>
      <c r="D36" s="155"/>
      <c r="E36" s="155"/>
      <c r="F36" s="155"/>
      <c r="G36" s="155"/>
      <c r="H36" s="373" t="s">
        <v>21</v>
      </c>
      <c r="I36" s="374"/>
      <c r="J36" s="375"/>
      <c r="K36" s="376"/>
      <c r="L36" s="376"/>
      <c r="M36" s="376"/>
      <c r="N36" s="376"/>
      <c r="O36" s="376"/>
      <c r="P36" s="376"/>
      <c r="Q36" s="376"/>
      <c r="R36" s="376"/>
      <c r="S36" s="155"/>
    </row>
    <row r="37" spans="1:19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</row>
    <row r="38" spans="1:19" ht="24" customHeight="1">
      <c r="A38" s="155"/>
      <c r="B38" s="155"/>
      <c r="C38" s="155"/>
      <c r="D38" s="155"/>
      <c r="E38" s="155"/>
      <c r="F38" s="155"/>
      <c r="G38" s="155"/>
      <c r="H38" s="367" t="s">
        <v>118</v>
      </c>
      <c r="I38" s="368"/>
      <c r="J38" s="369"/>
      <c r="K38" s="362" t="s">
        <v>69</v>
      </c>
      <c r="L38" s="362"/>
      <c r="M38" s="363"/>
      <c r="N38" s="364"/>
      <c r="O38" s="364"/>
      <c r="P38" s="364"/>
      <c r="Q38" s="364"/>
      <c r="R38" s="365"/>
      <c r="S38" s="155"/>
    </row>
    <row r="39" spans="1:19" ht="24" customHeight="1">
      <c r="A39" s="155"/>
      <c r="B39" s="155"/>
      <c r="C39" s="155"/>
      <c r="D39" s="155"/>
      <c r="E39" s="155"/>
      <c r="F39" s="155"/>
      <c r="G39" s="155"/>
      <c r="H39" s="370"/>
      <c r="I39" s="371"/>
      <c r="J39" s="372"/>
      <c r="K39" s="366" t="s">
        <v>92</v>
      </c>
      <c r="L39" s="366"/>
      <c r="M39" s="363"/>
      <c r="N39" s="364"/>
      <c r="O39" s="364"/>
      <c r="P39" s="364"/>
      <c r="Q39" s="364"/>
      <c r="R39" s="365"/>
      <c r="S39" s="155"/>
    </row>
    <row r="40" spans="1:19" ht="24" customHeight="1">
      <c r="A40" s="155"/>
      <c r="B40" s="155"/>
      <c r="C40" s="155"/>
      <c r="D40" s="155"/>
      <c r="E40" s="155"/>
      <c r="F40" s="155"/>
      <c r="G40" s="155"/>
      <c r="H40" s="367" t="s">
        <v>74</v>
      </c>
      <c r="I40" s="368"/>
      <c r="J40" s="369"/>
      <c r="K40" s="362" t="s">
        <v>69</v>
      </c>
      <c r="L40" s="362"/>
      <c r="M40" s="363"/>
      <c r="N40" s="364"/>
      <c r="O40" s="364"/>
      <c r="P40" s="364"/>
      <c r="Q40" s="364"/>
      <c r="R40" s="365"/>
      <c r="S40" s="155"/>
    </row>
    <row r="41" spans="1:19" ht="24" customHeight="1">
      <c r="A41" s="155"/>
      <c r="B41" s="155"/>
      <c r="C41" s="155"/>
      <c r="D41" s="155"/>
      <c r="E41" s="155"/>
      <c r="F41" s="155"/>
      <c r="G41" s="155"/>
      <c r="H41" s="370"/>
      <c r="I41" s="371"/>
      <c r="J41" s="372"/>
      <c r="K41" s="366" t="s">
        <v>92</v>
      </c>
      <c r="L41" s="366"/>
      <c r="M41" s="363"/>
      <c r="N41" s="364"/>
      <c r="O41" s="364"/>
      <c r="P41" s="364"/>
      <c r="Q41" s="364"/>
      <c r="R41" s="365"/>
      <c r="S41" s="155"/>
    </row>
    <row r="42" spans="1:19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</row>
  </sheetData>
  <mergeCells count="34">
    <mergeCell ref="A3:S3"/>
    <mergeCell ref="I8:K8"/>
    <mergeCell ref="A11:S11"/>
    <mergeCell ref="J18:S18"/>
    <mergeCell ref="J19:S19"/>
    <mergeCell ref="J20:S20"/>
    <mergeCell ref="J21:S21"/>
    <mergeCell ref="H28:R28"/>
    <mergeCell ref="H29:J29"/>
    <mergeCell ref="K29:R29"/>
    <mergeCell ref="H30:J30"/>
    <mergeCell ref="K30:R30"/>
    <mergeCell ref="H31:J31"/>
    <mergeCell ref="K31:R31"/>
    <mergeCell ref="H32:J32"/>
    <mergeCell ref="K32:R32"/>
    <mergeCell ref="H33:J33"/>
    <mergeCell ref="K33:R33"/>
    <mergeCell ref="H34:J34"/>
    <mergeCell ref="K34:R34"/>
    <mergeCell ref="H35:J35"/>
    <mergeCell ref="K35:R35"/>
    <mergeCell ref="H36:J36"/>
    <mergeCell ref="K36:R36"/>
    <mergeCell ref="K38:L38"/>
    <mergeCell ref="M38:R38"/>
    <mergeCell ref="K39:L39"/>
    <mergeCell ref="M39:R39"/>
    <mergeCell ref="K40:L40"/>
    <mergeCell ref="M40:R40"/>
    <mergeCell ref="K41:L41"/>
    <mergeCell ref="M41:R41"/>
    <mergeCell ref="H38:J39"/>
    <mergeCell ref="H40:J41"/>
  </mergeCells>
  <phoneticPr fontId="3"/>
  <dataValidations count="2">
    <dataValidation imeMode="halfKatakana" allowBlank="1" showInputMessage="1" showErrorMessage="1" sqref="K36:R36 M39 K39 K41 M41"/>
    <dataValidation imeMode="halfAlpha" allowBlank="1" showInputMessage="1" showErrorMessage="1" sqref="K30:R30 K32:R32 K34:R34"/>
  </dataValidations>
  <pageMargins left="0.70866141732283472" right="0.70866141732283472" top="0.74803149606299213" bottom="0.74803149606299213" header="0.31496062992125984" footer="0.31496062992125984"/>
  <pageSetup paperSize="9" orientation="portrait" horizontalDpi="6553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（はじめにお読みください）本申請書の使い方</vt:lpstr>
      <vt:lpstr>総括表</vt:lpstr>
      <vt:lpstr>申請額一覧</vt:lpstr>
      <vt:lpstr>個票1</vt:lpstr>
      <vt:lpstr>誓約書</vt:lpstr>
      <vt:lpstr>請求書</vt:lpstr>
      <vt:lpstr>個票1!Print_Area</vt:lpstr>
      <vt:lpstr>申請額一覧!Print_Area</vt:lpstr>
      <vt:lpstr>誓約書!Print_Area</vt:lpstr>
      <vt:lpstr>請求書!Print_Area</vt:lpstr>
      <vt:lpstr>総括表!Print_Area</vt:lpstr>
      <vt:lpstr>申請額一覧!Print_Titles</vt:lpstr>
      <vt:lpstr>総括表!Print_Titles</vt:lpstr>
    </vt:vector>
  </TitlesOfParts>
  <Company>TAIMS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中村 はるか</cp:lastModifiedBy>
  <cp:lastPrinted>2022-11-01T08:42:59Z</cp:lastPrinted>
  <dcterms:created xsi:type="dcterms:W3CDTF">2018-06-19T01:27:02Z</dcterms:created>
  <dcterms:modified xsi:type="dcterms:W3CDTF">2024-01-16T08:04:06Z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2023-12-21T11:20:22Z</vt:filetime>
  </property>
</Properties>
</file>